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IFAH. OK\"/>
    </mc:Choice>
  </mc:AlternateContent>
  <xr:revisionPtr revIDLastSave="0" documentId="13_ncr:1_{033CA292-C912-48D6-9262-D60429A9141A}" xr6:coauthVersionLast="47" xr6:coauthVersionMax="47" xr10:uidLastSave="{00000000-0000-0000-0000-000000000000}"/>
  <bookViews>
    <workbookView xWindow="-120" yWindow="-120" windowWidth="20730" windowHeight="11160" activeTab="16" xr2:uid="{E94090EB-B26B-44D4-985A-F31183C934F5}"/>
  </bookViews>
  <sheets>
    <sheet name="KEC. KUTASARI" sheetId="4" r:id="rId1"/>
    <sheet name="BAKEUDA" sheetId="6" r:id="rId2"/>
    <sheet name="DINKES" sheetId="7" r:id="rId3"/>
    <sheet name="DINPERTAN" sheetId="8" r:id="rId4"/>
    <sheet name="DINKOP UKM" sheetId="9" r:id="rId5"/>
    <sheet name="DPU - PR" sheetId="10" r:id="rId6"/>
    <sheet name="dinpermasdes" sheetId="11" r:id="rId7"/>
    <sheet name="KEC. KEJOBONG" sheetId="12" r:id="rId8"/>
    <sheet name="KEC. KARANGMONCOL" sheetId="13" r:id="rId9"/>
    <sheet name="KEC. KARANGREJA" sheetId="14" r:id="rId10"/>
    <sheet name="PANTI NUGROHO" sheetId="17" r:id="rId11"/>
    <sheet name="PUSK KEMANGKON" sheetId="18" r:id="rId12"/>
    <sheet name="PUSK KALIGONDANG" sheetId="19" r:id="rId13"/>
    <sheet name="PUSK. KARANGANYAR" sheetId="20" r:id="rId14"/>
    <sheet name="PUSK. MREBET" sheetId="21" r:id="rId15"/>
    <sheet name="PUSK. KALIMANAH" sheetId="22" r:id="rId16"/>
    <sheet name="PUSK KUTAWIS" sheetId="23" r:id="rId17"/>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23" l="1"/>
  <c r="G42" i="23" s="1"/>
  <c r="G41" i="23"/>
  <c r="E41" i="23"/>
  <c r="G39" i="23"/>
  <c r="E39" i="23"/>
  <c r="E38" i="23"/>
  <c r="G38" i="23" s="1"/>
  <c r="G37" i="23"/>
  <c r="E37" i="23"/>
  <c r="E36" i="23"/>
  <c r="G36" i="23" s="1"/>
  <c r="E34" i="23"/>
  <c r="G34" i="23" s="1"/>
  <c r="G33" i="23"/>
  <c r="E33" i="23"/>
  <c r="E32" i="23"/>
  <c r="G32" i="23" s="1"/>
  <c r="G31" i="23"/>
  <c r="E31" i="23"/>
  <c r="G29" i="23"/>
  <c r="E29" i="23"/>
  <c r="E28" i="23"/>
  <c r="G28" i="23" s="1"/>
  <c r="G27" i="23"/>
  <c r="E27" i="23"/>
  <c r="E26" i="23"/>
  <c r="G26" i="23" s="1"/>
  <c r="G25" i="23"/>
  <c r="E25" i="23"/>
  <c r="E24" i="23"/>
  <c r="G24" i="23" s="1"/>
  <c r="E22" i="23"/>
  <c r="G22" i="23" s="1"/>
  <c r="G21" i="23"/>
  <c r="E21" i="23"/>
  <c r="E20" i="23"/>
  <c r="G20" i="23" s="1"/>
  <c r="G19" i="23"/>
  <c r="E19" i="23"/>
  <c r="E18" i="23"/>
  <c r="G18" i="23" s="1"/>
  <c r="E16" i="23"/>
  <c r="G16" i="23" s="1"/>
  <c r="G15" i="23"/>
  <c r="E15" i="23"/>
  <c r="E14" i="23"/>
  <c r="G14" i="23" s="1"/>
  <c r="G13" i="23"/>
  <c r="E13" i="23"/>
  <c r="E11" i="23"/>
  <c r="G11" i="23" s="1"/>
  <c r="G9" i="23"/>
  <c r="E9" i="23"/>
  <c r="E8" i="23"/>
  <c r="G8" i="23" s="1"/>
  <c r="G7" i="23"/>
  <c r="E7" i="23"/>
  <c r="E6" i="23"/>
  <c r="G6" i="23" s="1"/>
  <c r="G42" i="22"/>
  <c r="E42" i="22"/>
  <c r="E41" i="22"/>
  <c r="G41" i="22" s="1"/>
  <c r="G40" i="22" s="1"/>
  <c r="H40" i="22" s="1"/>
  <c r="E39" i="22"/>
  <c r="G39" i="22" s="1"/>
  <c r="G38" i="22"/>
  <c r="E38" i="22"/>
  <c r="E37" i="22"/>
  <c r="G37" i="22" s="1"/>
  <c r="G36" i="22"/>
  <c r="E36" i="22"/>
  <c r="G34" i="22"/>
  <c r="E34" i="22"/>
  <c r="E33" i="22"/>
  <c r="G33" i="22" s="1"/>
  <c r="G32" i="22"/>
  <c r="E32" i="22"/>
  <c r="E31" i="22"/>
  <c r="G31" i="22" s="1"/>
  <c r="E29" i="22"/>
  <c r="G29" i="22" s="1"/>
  <c r="G28" i="22"/>
  <c r="E28" i="22"/>
  <c r="E27" i="22"/>
  <c r="G27" i="22" s="1"/>
  <c r="G26" i="22"/>
  <c r="E26" i="22"/>
  <c r="E25" i="22"/>
  <c r="G25" i="22" s="1"/>
  <c r="G24" i="22"/>
  <c r="E24" i="22"/>
  <c r="G22" i="22"/>
  <c r="E22" i="22"/>
  <c r="E21" i="22"/>
  <c r="G21" i="22" s="1"/>
  <c r="G20" i="22"/>
  <c r="E20" i="22"/>
  <c r="E19" i="22"/>
  <c r="G19" i="22" s="1"/>
  <c r="G18" i="22"/>
  <c r="E18" i="22"/>
  <c r="G16" i="22"/>
  <c r="E16" i="22"/>
  <c r="E15" i="22"/>
  <c r="G15" i="22" s="1"/>
  <c r="G14" i="22"/>
  <c r="E14" i="22"/>
  <c r="E13" i="22"/>
  <c r="G13" i="22" s="1"/>
  <c r="G11" i="22"/>
  <c r="E11" i="22"/>
  <c r="E9" i="22"/>
  <c r="G9" i="22" s="1"/>
  <c r="G8" i="22"/>
  <c r="E8" i="22"/>
  <c r="E7" i="22"/>
  <c r="G7" i="22" s="1"/>
  <c r="G6" i="22"/>
  <c r="E6" i="22"/>
  <c r="E42" i="21"/>
  <c r="G42" i="21" s="1"/>
  <c r="G41" i="21"/>
  <c r="E41" i="21"/>
  <c r="G39" i="21"/>
  <c r="E39" i="21"/>
  <c r="G38" i="21"/>
  <c r="E38" i="21"/>
  <c r="G37" i="21"/>
  <c r="E37" i="21"/>
  <c r="G36" i="21"/>
  <c r="E36" i="21"/>
  <c r="G34" i="21"/>
  <c r="E34" i="21"/>
  <c r="G33" i="21"/>
  <c r="E33" i="21"/>
  <c r="G32" i="21"/>
  <c r="E32" i="21"/>
  <c r="G31" i="21"/>
  <c r="E31" i="21"/>
  <c r="G29" i="21"/>
  <c r="E29" i="21"/>
  <c r="G28" i="21"/>
  <c r="E28" i="21"/>
  <c r="G27" i="21"/>
  <c r="E27" i="21"/>
  <c r="G26" i="21"/>
  <c r="E26" i="21"/>
  <c r="G25" i="21"/>
  <c r="E25" i="21"/>
  <c r="G24" i="21"/>
  <c r="E24" i="21"/>
  <c r="G22" i="21"/>
  <c r="E22" i="21"/>
  <c r="G21" i="21"/>
  <c r="E21" i="21"/>
  <c r="G20" i="21"/>
  <c r="E20" i="21"/>
  <c r="G19" i="21"/>
  <c r="E19" i="21"/>
  <c r="G18" i="21"/>
  <c r="G17" i="21" s="1"/>
  <c r="H17" i="21" s="1"/>
  <c r="E18" i="21"/>
  <c r="G16" i="21"/>
  <c r="E16" i="21"/>
  <c r="G15" i="21"/>
  <c r="E15" i="21"/>
  <c r="G14" i="21"/>
  <c r="E14" i="21"/>
  <c r="G13" i="21"/>
  <c r="E13" i="21"/>
  <c r="G11" i="21"/>
  <c r="E11" i="21"/>
  <c r="G9" i="21"/>
  <c r="E9" i="21"/>
  <c r="G8" i="21"/>
  <c r="E8" i="21"/>
  <c r="G7" i="21"/>
  <c r="E7" i="21"/>
  <c r="G6" i="21"/>
  <c r="E6" i="21"/>
  <c r="E42" i="20"/>
  <c r="G42" i="20" s="1"/>
  <c r="G41" i="20"/>
  <c r="E41" i="20"/>
  <c r="G39" i="20"/>
  <c r="E39" i="20"/>
  <c r="E38" i="20"/>
  <c r="G38" i="20" s="1"/>
  <c r="G37" i="20"/>
  <c r="E37" i="20"/>
  <c r="E36" i="20"/>
  <c r="G36" i="20" s="1"/>
  <c r="E34" i="20"/>
  <c r="G34" i="20" s="1"/>
  <c r="E33" i="20"/>
  <c r="G33" i="20" s="1"/>
  <c r="E32" i="20"/>
  <c r="G32" i="20" s="1"/>
  <c r="E31" i="20"/>
  <c r="G31" i="20" s="1"/>
  <c r="E29" i="20"/>
  <c r="G29" i="20" s="1"/>
  <c r="E28" i="20"/>
  <c r="G28" i="20" s="1"/>
  <c r="E27" i="20"/>
  <c r="G27" i="20" s="1"/>
  <c r="E26" i="20"/>
  <c r="G26" i="20" s="1"/>
  <c r="E25" i="20"/>
  <c r="G25" i="20" s="1"/>
  <c r="E24" i="20"/>
  <c r="G24" i="20" s="1"/>
  <c r="E22" i="20"/>
  <c r="G22" i="20" s="1"/>
  <c r="E21" i="20"/>
  <c r="G21" i="20" s="1"/>
  <c r="E20" i="20"/>
  <c r="G20" i="20" s="1"/>
  <c r="E19" i="20"/>
  <c r="G19" i="20" s="1"/>
  <c r="E18" i="20"/>
  <c r="G18" i="20" s="1"/>
  <c r="E16" i="20"/>
  <c r="G16" i="20" s="1"/>
  <c r="E15" i="20"/>
  <c r="G15" i="20" s="1"/>
  <c r="E14" i="20"/>
  <c r="G14" i="20" s="1"/>
  <c r="E13" i="20"/>
  <c r="G13" i="20" s="1"/>
  <c r="E11" i="20"/>
  <c r="G11" i="20" s="1"/>
  <c r="E9" i="20"/>
  <c r="G9" i="20" s="1"/>
  <c r="E8" i="20"/>
  <c r="G8" i="20" s="1"/>
  <c r="E7" i="20"/>
  <c r="G7" i="20" s="1"/>
  <c r="E6" i="20"/>
  <c r="G6" i="20" s="1"/>
  <c r="G42" i="19"/>
  <c r="E42" i="19"/>
  <c r="E41" i="19"/>
  <c r="G41" i="19" s="1"/>
  <c r="E39" i="19"/>
  <c r="G39" i="19" s="1"/>
  <c r="G38" i="19"/>
  <c r="E38" i="19"/>
  <c r="E37" i="19"/>
  <c r="G37" i="19" s="1"/>
  <c r="G36" i="19"/>
  <c r="E36" i="19"/>
  <c r="G34" i="19"/>
  <c r="E34" i="19"/>
  <c r="E33" i="19"/>
  <c r="G33" i="19" s="1"/>
  <c r="G32" i="19"/>
  <c r="E32" i="19"/>
  <c r="E31" i="19"/>
  <c r="G31" i="19" s="1"/>
  <c r="E29" i="19"/>
  <c r="G29" i="19" s="1"/>
  <c r="G28" i="19"/>
  <c r="E28" i="19"/>
  <c r="E27" i="19"/>
  <c r="G27" i="19" s="1"/>
  <c r="G26" i="19"/>
  <c r="E26" i="19"/>
  <c r="E25" i="19"/>
  <c r="G25" i="19" s="1"/>
  <c r="G24" i="19"/>
  <c r="E24" i="19"/>
  <c r="G22" i="19"/>
  <c r="E22" i="19"/>
  <c r="E21" i="19"/>
  <c r="G21" i="19" s="1"/>
  <c r="G20" i="19"/>
  <c r="E20" i="19"/>
  <c r="E19" i="19"/>
  <c r="G19" i="19" s="1"/>
  <c r="G18" i="19"/>
  <c r="E18" i="19"/>
  <c r="G16" i="19"/>
  <c r="E16" i="19"/>
  <c r="E15" i="19"/>
  <c r="G15" i="19" s="1"/>
  <c r="G14" i="19"/>
  <c r="E14" i="19"/>
  <c r="E13" i="19"/>
  <c r="G13" i="19" s="1"/>
  <c r="G11" i="19"/>
  <c r="E11" i="19"/>
  <c r="E9" i="19"/>
  <c r="G9" i="19" s="1"/>
  <c r="G8" i="19"/>
  <c r="E8" i="19"/>
  <c r="E7" i="19"/>
  <c r="G7" i="19" s="1"/>
  <c r="G6" i="19"/>
  <c r="E6" i="19"/>
  <c r="E42" i="18"/>
  <c r="G42" i="18" s="1"/>
  <c r="E41" i="18"/>
  <c r="G41" i="18" s="1"/>
  <c r="E39" i="18"/>
  <c r="G39" i="18" s="1"/>
  <c r="E38" i="18"/>
  <c r="G38" i="18" s="1"/>
  <c r="E37" i="18"/>
  <c r="G37" i="18" s="1"/>
  <c r="E36" i="18"/>
  <c r="G36" i="18" s="1"/>
  <c r="E34" i="18"/>
  <c r="G34" i="18" s="1"/>
  <c r="E33" i="18"/>
  <c r="G33" i="18" s="1"/>
  <c r="E32" i="18"/>
  <c r="G32" i="18" s="1"/>
  <c r="E31" i="18"/>
  <c r="G31" i="18" s="1"/>
  <c r="E29" i="18"/>
  <c r="G29" i="18" s="1"/>
  <c r="E28" i="18"/>
  <c r="G28" i="18" s="1"/>
  <c r="E27" i="18"/>
  <c r="G27" i="18" s="1"/>
  <c r="E26" i="18"/>
  <c r="G26" i="18" s="1"/>
  <c r="E25" i="18"/>
  <c r="G25" i="18" s="1"/>
  <c r="E24" i="18"/>
  <c r="G24" i="18" s="1"/>
  <c r="E22" i="18"/>
  <c r="G22" i="18" s="1"/>
  <c r="E21" i="18"/>
  <c r="G21" i="18" s="1"/>
  <c r="E20" i="18"/>
  <c r="G20" i="18" s="1"/>
  <c r="E19" i="18"/>
  <c r="G19" i="18" s="1"/>
  <c r="E18" i="18"/>
  <c r="G18" i="18" s="1"/>
  <c r="E16" i="18"/>
  <c r="G16" i="18" s="1"/>
  <c r="E15" i="18"/>
  <c r="G15" i="18" s="1"/>
  <c r="E14" i="18"/>
  <c r="G14" i="18" s="1"/>
  <c r="E13" i="18"/>
  <c r="G13" i="18" s="1"/>
  <c r="E11" i="18"/>
  <c r="G11" i="18" s="1"/>
  <c r="E9" i="18"/>
  <c r="G9" i="18" s="1"/>
  <c r="E8" i="18"/>
  <c r="G8" i="18" s="1"/>
  <c r="E7" i="18"/>
  <c r="G7" i="18" s="1"/>
  <c r="E6" i="18"/>
  <c r="G6" i="18" s="1"/>
  <c r="E42" i="17"/>
  <c r="G42" i="17" s="1"/>
  <c r="G41" i="17"/>
  <c r="E41" i="17"/>
  <c r="G39" i="17"/>
  <c r="E39" i="17"/>
  <c r="E38" i="17"/>
  <c r="G38" i="17" s="1"/>
  <c r="G37" i="17"/>
  <c r="E37" i="17"/>
  <c r="E36" i="17"/>
  <c r="G36" i="17" s="1"/>
  <c r="E34" i="17"/>
  <c r="G34" i="17" s="1"/>
  <c r="G33" i="17"/>
  <c r="E33" i="17"/>
  <c r="E32" i="17"/>
  <c r="G32" i="17" s="1"/>
  <c r="G31" i="17"/>
  <c r="E31" i="17"/>
  <c r="G29" i="17"/>
  <c r="E29" i="17"/>
  <c r="E28" i="17"/>
  <c r="G28" i="17" s="1"/>
  <c r="G27" i="17"/>
  <c r="E27" i="17"/>
  <c r="E26" i="17"/>
  <c r="G26" i="17" s="1"/>
  <c r="G25" i="17"/>
  <c r="E25" i="17"/>
  <c r="E24" i="17"/>
  <c r="G24" i="17" s="1"/>
  <c r="E22" i="17"/>
  <c r="G22" i="17" s="1"/>
  <c r="G21" i="17"/>
  <c r="E21" i="17"/>
  <c r="E20" i="17"/>
  <c r="G20" i="17" s="1"/>
  <c r="G19" i="17"/>
  <c r="E19" i="17"/>
  <c r="E18" i="17"/>
  <c r="G18" i="17" s="1"/>
  <c r="E16" i="17"/>
  <c r="G16" i="17" s="1"/>
  <c r="G15" i="17"/>
  <c r="E15" i="17"/>
  <c r="E14" i="17"/>
  <c r="G14" i="17" s="1"/>
  <c r="G13" i="17"/>
  <c r="E13" i="17"/>
  <c r="E11" i="17"/>
  <c r="G11" i="17" s="1"/>
  <c r="G9" i="17"/>
  <c r="E9" i="17"/>
  <c r="E8" i="17"/>
  <c r="G8" i="17" s="1"/>
  <c r="G7" i="17"/>
  <c r="E7" i="17"/>
  <c r="E6" i="17"/>
  <c r="G6" i="17" s="1"/>
  <c r="G42" i="14"/>
  <c r="E42" i="14"/>
  <c r="E41" i="14"/>
  <c r="G41" i="14" s="1"/>
  <c r="G40" i="14" s="1"/>
  <c r="H40" i="14" s="1"/>
  <c r="E39" i="14"/>
  <c r="G39" i="14" s="1"/>
  <c r="G38" i="14"/>
  <c r="E38" i="14"/>
  <c r="E37" i="14"/>
  <c r="G37" i="14" s="1"/>
  <c r="G36" i="14"/>
  <c r="E36" i="14"/>
  <c r="G34" i="14"/>
  <c r="E34" i="14"/>
  <c r="E33" i="14"/>
  <c r="G33" i="14" s="1"/>
  <c r="G32" i="14"/>
  <c r="E32" i="14"/>
  <c r="E31" i="14"/>
  <c r="G31" i="14" s="1"/>
  <c r="E29" i="14"/>
  <c r="G29" i="14" s="1"/>
  <c r="E28" i="14"/>
  <c r="G28" i="14" s="1"/>
  <c r="E27" i="14"/>
  <c r="G27" i="14" s="1"/>
  <c r="E26" i="14"/>
  <c r="G26" i="14" s="1"/>
  <c r="E25" i="14"/>
  <c r="G25" i="14" s="1"/>
  <c r="E24" i="14"/>
  <c r="G24" i="14" s="1"/>
  <c r="E22" i="14"/>
  <c r="G22" i="14" s="1"/>
  <c r="E21" i="14"/>
  <c r="G21" i="14" s="1"/>
  <c r="E20" i="14"/>
  <c r="G20" i="14" s="1"/>
  <c r="E19" i="14"/>
  <c r="G19" i="14" s="1"/>
  <c r="E18" i="14"/>
  <c r="G18" i="14" s="1"/>
  <c r="E16" i="14"/>
  <c r="G16" i="14" s="1"/>
  <c r="E15" i="14"/>
  <c r="G15" i="14" s="1"/>
  <c r="E14" i="14"/>
  <c r="G14" i="14" s="1"/>
  <c r="E13" i="14"/>
  <c r="G13" i="14" s="1"/>
  <c r="E11" i="14"/>
  <c r="G11" i="14" s="1"/>
  <c r="E9" i="14"/>
  <c r="G9" i="14" s="1"/>
  <c r="E8" i="14"/>
  <c r="G8" i="14" s="1"/>
  <c r="E7" i="14"/>
  <c r="G7" i="14" s="1"/>
  <c r="E6" i="14"/>
  <c r="G6" i="14" s="1"/>
  <c r="G42" i="13"/>
  <c r="E42" i="13"/>
  <c r="E41" i="13"/>
  <c r="G41" i="13" s="1"/>
  <c r="G40" i="13" s="1"/>
  <c r="H40" i="13" s="1"/>
  <c r="E39" i="13"/>
  <c r="G39" i="13" s="1"/>
  <c r="G38" i="13"/>
  <c r="E38" i="13"/>
  <c r="E37" i="13"/>
  <c r="G37" i="13" s="1"/>
  <c r="G36" i="13"/>
  <c r="E36" i="13"/>
  <c r="G34" i="13"/>
  <c r="E34" i="13"/>
  <c r="E33" i="13"/>
  <c r="G33" i="13" s="1"/>
  <c r="G32" i="13"/>
  <c r="E32" i="13"/>
  <c r="E31" i="13"/>
  <c r="G31" i="13" s="1"/>
  <c r="E29" i="13"/>
  <c r="G29" i="13" s="1"/>
  <c r="G28" i="13"/>
  <c r="E28" i="13"/>
  <c r="E27" i="13"/>
  <c r="G27" i="13" s="1"/>
  <c r="G26" i="13"/>
  <c r="E26" i="13"/>
  <c r="E25" i="13"/>
  <c r="G25" i="13" s="1"/>
  <c r="G24" i="13"/>
  <c r="E24" i="13"/>
  <c r="G22" i="13"/>
  <c r="E22" i="13"/>
  <c r="E21" i="13"/>
  <c r="G21" i="13" s="1"/>
  <c r="G20" i="13"/>
  <c r="E20" i="13"/>
  <c r="E19" i="13"/>
  <c r="G19" i="13" s="1"/>
  <c r="G18" i="13"/>
  <c r="E18" i="13"/>
  <c r="G16" i="13"/>
  <c r="E16" i="13"/>
  <c r="E15" i="13"/>
  <c r="G15" i="13" s="1"/>
  <c r="G14" i="13"/>
  <c r="E14" i="13"/>
  <c r="E13" i="13"/>
  <c r="G13" i="13" s="1"/>
  <c r="G11" i="13"/>
  <c r="E11" i="13"/>
  <c r="E9" i="13"/>
  <c r="G9" i="13" s="1"/>
  <c r="G8" i="13"/>
  <c r="E8" i="13"/>
  <c r="E7" i="13"/>
  <c r="G7" i="13" s="1"/>
  <c r="G6" i="13"/>
  <c r="E6" i="13"/>
  <c r="G22" i="12"/>
  <c r="G42" i="12"/>
  <c r="E42" i="12"/>
  <c r="E41" i="12"/>
  <c r="G41" i="12" s="1"/>
  <c r="E39" i="12"/>
  <c r="G39" i="12" s="1"/>
  <c r="G38" i="12"/>
  <c r="E38" i="12"/>
  <c r="E37" i="12"/>
  <c r="G37" i="12" s="1"/>
  <c r="G36" i="12"/>
  <c r="E36" i="12"/>
  <c r="G34" i="12"/>
  <c r="E34" i="12"/>
  <c r="E33" i="12"/>
  <c r="G33" i="12" s="1"/>
  <c r="G32" i="12"/>
  <c r="E32" i="12"/>
  <c r="E31" i="12"/>
  <c r="G31" i="12" s="1"/>
  <c r="E29" i="12"/>
  <c r="G29" i="12" s="1"/>
  <c r="G28" i="12"/>
  <c r="E28" i="12"/>
  <c r="E27" i="12"/>
  <c r="G27" i="12" s="1"/>
  <c r="G26" i="12"/>
  <c r="E26" i="12"/>
  <c r="E25" i="12"/>
  <c r="G25" i="12" s="1"/>
  <c r="G24" i="12"/>
  <c r="E24" i="12"/>
  <c r="E22" i="12"/>
  <c r="E21" i="12"/>
  <c r="G21" i="12" s="1"/>
  <c r="G20" i="12"/>
  <c r="E20" i="12"/>
  <c r="E19" i="12"/>
  <c r="G19" i="12" s="1"/>
  <c r="G18" i="12"/>
  <c r="E18" i="12"/>
  <c r="G16" i="12"/>
  <c r="E16" i="12"/>
  <c r="E15" i="12"/>
  <c r="G15" i="12" s="1"/>
  <c r="G14" i="12"/>
  <c r="E14" i="12"/>
  <c r="E13" i="12"/>
  <c r="G13" i="12" s="1"/>
  <c r="G11" i="12"/>
  <c r="E11" i="12"/>
  <c r="E9" i="12"/>
  <c r="G9" i="12" s="1"/>
  <c r="G8" i="12"/>
  <c r="E8" i="12"/>
  <c r="E7" i="12"/>
  <c r="G7" i="12" s="1"/>
  <c r="G6" i="12"/>
  <c r="E6" i="12"/>
  <c r="E42" i="11"/>
  <c r="G42" i="11" s="1"/>
  <c r="G41" i="11"/>
  <c r="E41" i="11"/>
  <c r="G39" i="11"/>
  <c r="E39" i="11"/>
  <c r="E38" i="11"/>
  <c r="G38" i="11" s="1"/>
  <c r="G37" i="11"/>
  <c r="E37" i="11"/>
  <c r="E36" i="11"/>
  <c r="G36" i="11" s="1"/>
  <c r="E34" i="11"/>
  <c r="G34" i="11" s="1"/>
  <c r="G33" i="11"/>
  <c r="E33" i="11"/>
  <c r="E32" i="11"/>
  <c r="G32" i="11" s="1"/>
  <c r="G31" i="11"/>
  <c r="E31" i="11"/>
  <c r="G29" i="11"/>
  <c r="E29" i="11"/>
  <c r="E28" i="11"/>
  <c r="G28" i="11" s="1"/>
  <c r="G27" i="11"/>
  <c r="E27" i="11"/>
  <c r="E26" i="11"/>
  <c r="G26" i="11" s="1"/>
  <c r="G25" i="11"/>
  <c r="E25" i="11"/>
  <c r="E24" i="11"/>
  <c r="G24" i="11" s="1"/>
  <c r="E22" i="11"/>
  <c r="G22" i="11" s="1"/>
  <c r="G21" i="11"/>
  <c r="E21" i="11"/>
  <c r="E20" i="11"/>
  <c r="G20" i="11" s="1"/>
  <c r="G19" i="11"/>
  <c r="E19" i="11"/>
  <c r="E18" i="11"/>
  <c r="G18" i="11" s="1"/>
  <c r="E16" i="11"/>
  <c r="G16" i="11" s="1"/>
  <c r="G15" i="11"/>
  <c r="E15" i="11"/>
  <c r="E14" i="11"/>
  <c r="G14" i="11" s="1"/>
  <c r="G13" i="11"/>
  <c r="E13" i="11"/>
  <c r="E11" i="11"/>
  <c r="G11" i="11" s="1"/>
  <c r="G9" i="11"/>
  <c r="E9" i="11"/>
  <c r="E8" i="11"/>
  <c r="G8" i="11" s="1"/>
  <c r="G7" i="11"/>
  <c r="E7" i="11"/>
  <c r="E6" i="11"/>
  <c r="G6" i="11" s="1"/>
  <c r="E42" i="10"/>
  <c r="G42" i="10" s="1"/>
  <c r="G41" i="10"/>
  <c r="E41" i="10"/>
  <c r="G39" i="10"/>
  <c r="E39" i="10"/>
  <c r="E38" i="10"/>
  <c r="G38" i="10" s="1"/>
  <c r="G37" i="10"/>
  <c r="E37" i="10"/>
  <c r="E36" i="10"/>
  <c r="G36" i="10" s="1"/>
  <c r="E34" i="10"/>
  <c r="G34" i="10" s="1"/>
  <c r="G33" i="10"/>
  <c r="E33" i="10"/>
  <c r="E32" i="10"/>
  <c r="G32" i="10" s="1"/>
  <c r="G31" i="10"/>
  <c r="E31" i="10"/>
  <c r="G29" i="10"/>
  <c r="E29" i="10"/>
  <c r="E28" i="10"/>
  <c r="G28" i="10" s="1"/>
  <c r="G27" i="10"/>
  <c r="E27" i="10"/>
  <c r="E26" i="10"/>
  <c r="G26" i="10" s="1"/>
  <c r="G25" i="10"/>
  <c r="E25" i="10"/>
  <c r="E24" i="10"/>
  <c r="G24" i="10" s="1"/>
  <c r="E22" i="10"/>
  <c r="G22" i="10" s="1"/>
  <c r="G21" i="10"/>
  <c r="E21" i="10"/>
  <c r="E20" i="10"/>
  <c r="G20" i="10" s="1"/>
  <c r="G19" i="10"/>
  <c r="E19" i="10"/>
  <c r="E18" i="10"/>
  <c r="G18" i="10" s="1"/>
  <c r="E16" i="10"/>
  <c r="G16" i="10" s="1"/>
  <c r="G15" i="10"/>
  <c r="E15" i="10"/>
  <c r="E14" i="10"/>
  <c r="G14" i="10" s="1"/>
  <c r="G13" i="10"/>
  <c r="E13" i="10"/>
  <c r="E11" i="10"/>
  <c r="G11" i="10" s="1"/>
  <c r="G9" i="10"/>
  <c r="E9" i="10"/>
  <c r="E8" i="10"/>
  <c r="G8" i="10" s="1"/>
  <c r="G7" i="10"/>
  <c r="E7" i="10"/>
  <c r="E6" i="10"/>
  <c r="G6" i="10" s="1"/>
  <c r="E42" i="9"/>
  <c r="G42" i="9"/>
  <c r="G41" i="9"/>
  <c r="G40" i="9" s="1"/>
  <c r="H40" i="9" s="1"/>
  <c r="E41" i="9"/>
  <c r="G39" i="9"/>
  <c r="E39" i="9"/>
  <c r="E38" i="9"/>
  <c r="G38" i="9" s="1"/>
  <c r="G37" i="9"/>
  <c r="E37" i="9"/>
  <c r="E36" i="9"/>
  <c r="G36" i="9" s="1"/>
  <c r="E34" i="9"/>
  <c r="G34" i="9" s="1"/>
  <c r="G33" i="9"/>
  <c r="E33" i="9"/>
  <c r="E32" i="9"/>
  <c r="G32" i="9" s="1"/>
  <c r="G31" i="9"/>
  <c r="E31" i="9"/>
  <c r="G29" i="9"/>
  <c r="E29" i="9"/>
  <c r="E28" i="9"/>
  <c r="G28" i="9" s="1"/>
  <c r="G27" i="9"/>
  <c r="E27" i="9"/>
  <c r="E26" i="9"/>
  <c r="G26" i="9" s="1"/>
  <c r="G25" i="9"/>
  <c r="E25" i="9"/>
  <c r="E24" i="9"/>
  <c r="G24" i="9" s="1"/>
  <c r="E22" i="9"/>
  <c r="G22" i="9" s="1"/>
  <c r="G21" i="9"/>
  <c r="E21" i="9"/>
  <c r="E20" i="9"/>
  <c r="G20" i="9" s="1"/>
  <c r="G19" i="9"/>
  <c r="E19" i="9"/>
  <c r="E18" i="9"/>
  <c r="G18" i="9" s="1"/>
  <c r="E16" i="9"/>
  <c r="G16" i="9" s="1"/>
  <c r="G15" i="9"/>
  <c r="E15" i="9"/>
  <c r="E14" i="9"/>
  <c r="G14" i="9" s="1"/>
  <c r="G13" i="9"/>
  <c r="E13" i="9"/>
  <c r="E11" i="9"/>
  <c r="G11" i="9" s="1"/>
  <c r="G9" i="9"/>
  <c r="E9" i="9"/>
  <c r="E8" i="9"/>
  <c r="G8" i="9" s="1"/>
  <c r="G7" i="9"/>
  <c r="E7" i="9"/>
  <c r="E6" i="9"/>
  <c r="G6" i="9" s="1"/>
  <c r="E42" i="8"/>
  <c r="G42" i="8" s="1"/>
  <c r="G41" i="8"/>
  <c r="E41" i="8"/>
  <c r="G39" i="8"/>
  <c r="E39" i="8"/>
  <c r="E38" i="8"/>
  <c r="G38" i="8" s="1"/>
  <c r="G37" i="8"/>
  <c r="E37" i="8"/>
  <c r="E36" i="8"/>
  <c r="G36" i="8" s="1"/>
  <c r="E34" i="8"/>
  <c r="G34" i="8" s="1"/>
  <c r="G33" i="8"/>
  <c r="E33" i="8"/>
  <c r="E32" i="8"/>
  <c r="G32" i="8" s="1"/>
  <c r="G31" i="8"/>
  <c r="E31" i="8"/>
  <c r="G29" i="8"/>
  <c r="E29" i="8"/>
  <c r="E28" i="8"/>
  <c r="G28" i="8" s="1"/>
  <c r="G27" i="8"/>
  <c r="E27" i="8"/>
  <c r="E26" i="8"/>
  <c r="G26" i="8" s="1"/>
  <c r="G25" i="8"/>
  <c r="E25" i="8"/>
  <c r="E24" i="8"/>
  <c r="G24" i="8" s="1"/>
  <c r="E22" i="8"/>
  <c r="G22" i="8" s="1"/>
  <c r="G21" i="8"/>
  <c r="E21" i="8"/>
  <c r="E20" i="8"/>
  <c r="G20" i="8" s="1"/>
  <c r="G19" i="8"/>
  <c r="E19" i="8"/>
  <c r="E18" i="8"/>
  <c r="G18" i="8" s="1"/>
  <c r="E16" i="8"/>
  <c r="G16" i="8" s="1"/>
  <c r="G15" i="8"/>
  <c r="E15" i="8"/>
  <c r="E14" i="8"/>
  <c r="G14" i="8" s="1"/>
  <c r="G13" i="8"/>
  <c r="E13" i="8"/>
  <c r="E11" i="8"/>
  <c r="G11" i="8" s="1"/>
  <c r="G9" i="8"/>
  <c r="E9" i="8"/>
  <c r="E8" i="8"/>
  <c r="G8" i="8" s="1"/>
  <c r="G7" i="8"/>
  <c r="E7" i="8"/>
  <c r="E6" i="8"/>
  <c r="G6" i="8" s="1"/>
  <c r="E42" i="7"/>
  <c r="G42" i="7" s="1"/>
  <c r="G41" i="7"/>
  <c r="E41" i="7"/>
  <c r="G39" i="7"/>
  <c r="E39" i="7"/>
  <c r="E38" i="7"/>
  <c r="G38" i="7" s="1"/>
  <c r="G37" i="7"/>
  <c r="E37" i="7"/>
  <c r="E36" i="7"/>
  <c r="G36" i="7" s="1"/>
  <c r="E34" i="7"/>
  <c r="G34" i="7" s="1"/>
  <c r="G33" i="7"/>
  <c r="E33" i="7"/>
  <c r="E32" i="7"/>
  <c r="G32" i="7" s="1"/>
  <c r="G31" i="7"/>
  <c r="E31" i="7"/>
  <c r="G29" i="7"/>
  <c r="E29" i="7"/>
  <c r="E28" i="7"/>
  <c r="G28" i="7" s="1"/>
  <c r="G27" i="7"/>
  <c r="E27" i="7"/>
  <c r="E26" i="7"/>
  <c r="G26" i="7" s="1"/>
  <c r="G25" i="7"/>
  <c r="E25" i="7"/>
  <c r="E24" i="7"/>
  <c r="G24" i="7" s="1"/>
  <c r="E22" i="7"/>
  <c r="G22" i="7" s="1"/>
  <c r="G21" i="7"/>
  <c r="E21" i="7"/>
  <c r="E20" i="7"/>
  <c r="G20" i="7" s="1"/>
  <c r="G19" i="7"/>
  <c r="E19" i="7"/>
  <c r="E18" i="7"/>
  <c r="G18" i="7" s="1"/>
  <c r="E16" i="7"/>
  <c r="G16" i="7" s="1"/>
  <c r="G15" i="7"/>
  <c r="E15" i="7"/>
  <c r="E14" i="7"/>
  <c r="G14" i="7" s="1"/>
  <c r="G13" i="7"/>
  <c r="E13" i="7"/>
  <c r="E11" i="7"/>
  <c r="G11" i="7" s="1"/>
  <c r="G9" i="7"/>
  <c r="E9" i="7"/>
  <c r="E8" i="7"/>
  <c r="G8" i="7" s="1"/>
  <c r="G7" i="7"/>
  <c r="E7" i="7"/>
  <c r="E6" i="7"/>
  <c r="G6" i="7" s="1"/>
  <c r="E42" i="6"/>
  <c r="G42" i="6" s="1"/>
  <c r="G41" i="6"/>
  <c r="G40" i="6" s="1"/>
  <c r="H40" i="6" s="1"/>
  <c r="E41" i="6"/>
  <c r="G39" i="6"/>
  <c r="E39" i="6"/>
  <c r="E38" i="6"/>
  <c r="G38" i="6" s="1"/>
  <c r="G37" i="6"/>
  <c r="E37" i="6"/>
  <c r="E36" i="6"/>
  <c r="G36" i="6" s="1"/>
  <c r="E34" i="6"/>
  <c r="G34" i="6" s="1"/>
  <c r="G33" i="6"/>
  <c r="E33" i="6"/>
  <c r="E32" i="6"/>
  <c r="G32" i="6" s="1"/>
  <c r="G31" i="6"/>
  <c r="E31" i="6"/>
  <c r="G29" i="6"/>
  <c r="E29" i="6"/>
  <c r="E28" i="6"/>
  <c r="G28" i="6" s="1"/>
  <c r="G27" i="6"/>
  <c r="E27" i="6"/>
  <c r="E26" i="6"/>
  <c r="G26" i="6" s="1"/>
  <c r="G25" i="6"/>
  <c r="E25" i="6"/>
  <c r="E24" i="6"/>
  <c r="G24" i="6" s="1"/>
  <c r="E22" i="6"/>
  <c r="G22" i="6" s="1"/>
  <c r="G21" i="6"/>
  <c r="E21" i="6"/>
  <c r="E20" i="6"/>
  <c r="G20" i="6" s="1"/>
  <c r="G19" i="6"/>
  <c r="E19" i="6"/>
  <c r="E18" i="6"/>
  <c r="G18" i="6" s="1"/>
  <c r="E16" i="6"/>
  <c r="G16" i="6" s="1"/>
  <c r="G15" i="6"/>
  <c r="E15" i="6"/>
  <c r="E14" i="6"/>
  <c r="G14" i="6" s="1"/>
  <c r="G13" i="6"/>
  <c r="E13" i="6"/>
  <c r="E11" i="6"/>
  <c r="G11" i="6" s="1"/>
  <c r="G9" i="6"/>
  <c r="E9" i="6"/>
  <c r="E8" i="6"/>
  <c r="G8" i="6" s="1"/>
  <c r="G7" i="6"/>
  <c r="E7" i="6"/>
  <c r="E6" i="6"/>
  <c r="G6" i="6" s="1"/>
  <c r="E42" i="4"/>
  <c r="G42" i="4" s="1"/>
  <c r="E41" i="4"/>
  <c r="G41" i="4" s="1"/>
  <c r="E39" i="4"/>
  <c r="G39" i="4" s="1"/>
  <c r="E38" i="4"/>
  <c r="G38" i="4" s="1"/>
  <c r="E37" i="4"/>
  <c r="G37" i="4" s="1"/>
  <c r="E36" i="4"/>
  <c r="G36" i="4" s="1"/>
  <c r="G35" i="4" s="1"/>
  <c r="H35" i="4" s="1"/>
  <c r="E34" i="4"/>
  <c r="G34" i="4" s="1"/>
  <c r="E33" i="4"/>
  <c r="G33" i="4" s="1"/>
  <c r="E32" i="4"/>
  <c r="G32" i="4" s="1"/>
  <c r="E31" i="4"/>
  <c r="G31" i="4" s="1"/>
  <c r="G30" i="4" s="1"/>
  <c r="H30" i="4" s="1"/>
  <c r="E29" i="4"/>
  <c r="G29" i="4" s="1"/>
  <c r="E28" i="4"/>
  <c r="G28" i="4" s="1"/>
  <c r="E27" i="4"/>
  <c r="G27" i="4" s="1"/>
  <c r="E26" i="4"/>
  <c r="G26" i="4" s="1"/>
  <c r="E25" i="4"/>
  <c r="G25" i="4" s="1"/>
  <c r="E24" i="4"/>
  <c r="G24" i="4" s="1"/>
  <c r="E22" i="4"/>
  <c r="G22" i="4" s="1"/>
  <c r="E21" i="4"/>
  <c r="G21" i="4" s="1"/>
  <c r="E20" i="4"/>
  <c r="G20" i="4" s="1"/>
  <c r="E19" i="4"/>
  <c r="G19" i="4" s="1"/>
  <c r="E18" i="4"/>
  <c r="G18" i="4" s="1"/>
  <c r="E16" i="4"/>
  <c r="G16" i="4" s="1"/>
  <c r="E15" i="4"/>
  <c r="G15" i="4" s="1"/>
  <c r="E14" i="4"/>
  <c r="G14" i="4" s="1"/>
  <c r="E13" i="4"/>
  <c r="G13" i="4" s="1"/>
  <c r="E11" i="4"/>
  <c r="G11" i="4" s="1"/>
  <c r="E9" i="4"/>
  <c r="G9" i="4" s="1"/>
  <c r="E8" i="4"/>
  <c r="G8" i="4" s="1"/>
  <c r="E7" i="4"/>
  <c r="G7" i="4" s="1"/>
  <c r="E6" i="4"/>
  <c r="G6" i="4" s="1"/>
  <c r="G40" i="23" l="1"/>
  <c r="H40" i="23" s="1"/>
  <c r="G5" i="23"/>
  <c r="H5" i="23" s="1"/>
  <c r="G23" i="23"/>
  <c r="H23" i="23" s="1"/>
  <c r="G35" i="23"/>
  <c r="H35" i="23" s="1"/>
  <c r="G17" i="23"/>
  <c r="H17" i="23" s="1"/>
  <c r="G30" i="23"/>
  <c r="H30" i="23" s="1"/>
  <c r="G35" i="22"/>
  <c r="H35" i="22" s="1"/>
  <c r="G17" i="22"/>
  <c r="H17" i="22" s="1"/>
  <c r="G23" i="22"/>
  <c r="H23" i="22" s="1"/>
  <c r="G30" i="22"/>
  <c r="H30" i="22" s="1"/>
  <c r="G5" i="22"/>
  <c r="G40" i="21"/>
  <c r="H40" i="21" s="1"/>
  <c r="G5" i="21"/>
  <c r="H5" i="21" s="1"/>
  <c r="G23" i="21"/>
  <c r="H23" i="21" s="1"/>
  <c r="G30" i="21"/>
  <c r="H30" i="21" s="1"/>
  <c r="G35" i="21"/>
  <c r="H35" i="21" s="1"/>
  <c r="G40" i="20"/>
  <c r="H40" i="20" s="1"/>
  <c r="G17" i="20"/>
  <c r="H17" i="20" s="1"/>
  <c r="G23" i="20"/>
  <c r="H23" i="20" s="1"/>
  <c r="G5" i="20"/>
  <c r="G30" i="20"/>
  <c r="H30" i="20" s="1"/>
  <c r="G35" i="20"/>
  <c r="H35" i="20" s="1"/>
  <c r="G17" i="19"/>
  <c r="H17" i="19" s="1"/>
  <c r="G40" i="19"/>
  <c r="H40" i="19" s="1"/>
  <c r="G23" i="19"/>
  <c r="H23" i="19" s="1"/>
  <c r="G30" i="19"/>
  <c r="H30" i="19" s="1"/>
  <c r="G35" i="19"/>
  <c r="H35" i="19" s="1"/>
  <c r="G5" i="19"/>
  <c r="G40" i="18"/>
  <c r="H40" i="18" s="1"/>
  <c r="G23" i="18"/>
  <c r="H23" i="18" s="1"/>
  <c r="G5" i="18"/>
  <c r="G30" i="18"/>
  <c r="H30" i="18" s="1"/>
  <c r="G35" i="18"/>
  <c r="H35" i="18" s="1"/>
  <c r="G17" i="18"/>
  <c r="H17" i="18" s="1"/>
  <c r="G40" i="17"/>
  <c r="H40" i="17" s="1"/>
  <c r="G23" i="17"/>
  <c r="H23" i="17" s="1"/>
  <c r="G5" i="17"/>
  <c r="G17" i="17"/>
  <c r="H17" i="17" s="1"/>
  <c r="G30" i="17"/>
  <c r="H30" i="17" s="1"/>
  <c r="G35" i="17"/>
  <c r="H35" i="17" s="1"/>
  <c r="G35" i="14"/>
  <c r="H35" i="14" s="1"/>
  <c r="G5" i="14"/>
  <c r="G30" i="14"/>
  <c r="H30" i="14" s="1"/>
  <c r="G17" i="14"/>
  <c r="H17" i="14" s="1"/>
  <c r="G23" i="14"/>
  <c r="H23" i="14" s="1"/>
  <c r="G17" i="13"/>
  <c r="H17" i="13" s="1"/>
  <c r="G35" i="13"/>
  <c r="H35" i="13" s="1"/>
  <c r="G23" i="13"/>
  <c r="H23" i="13" s="1"/>
  <c r="G30" i="13"/>
  <c r="H30" i="13" s="1"/>
  <c r="G5" i="13"/>
  <c r="G35" i="12"/>
  <c r="H35" i="12" s="1"/>
  <c r="G17" i="12"/>
  <c r="H17" i="12" s="1"/>
  <c r="G40" i="12"/>
  <c r="H40" i="12" s="1"/>
  <c r="G23" i="12"/>
  <c r="H23" i="12" s="1"/>
  <c r="G30" i="12"/>
  <c r="H30" i="12" s="1"/>
  <c r="G5" i="12"/>
  <c r="G35" i="11"/>
  <c r="H35" i="11" s="1"/>
  <c r="G5" i="11"/>
  <c r="G23" i="11"/>
  <c r="H23" i="11" s="1"/>
  <c r="G17" i="11"/>
  <c r="H17" i="11" s="1"/>
  <c r="G30" i="11"/>
  <c r="H30" i="11" s="1"/>
  <c r="G40" i="11"/>
  <c r="H40" i="11" s="1"/>
  <c r="G23" i="10"/>
  <c r="H23" i="10" s="1"/>
  <c r="G30" i="10"/>
  <c r="H30" i="10" s="1"/>
  <c r="G5" i="10"/>
  <c r="H5" i="10" s="1"/>
  <c r="G17" i="10"/>
  <c r="H17" i="10" s="1"/>
  <c r="G40" i="10"/>
  <c r="H40" i="10" s="1"/>
  <c r="G35" i="10"/>
  <c r="H35" i="10" s="1"/>
  <c r="G23" i="9"/>
  <c r="H23" i="9" s="1"/>
  <c r="G5" i="9"/>
  <c r="H5" i="9" s="1"/>
  <c r="G30" i="9"/>
  <c r="H30" i="9" s="1"/>
  <c r="G17" i="9"/>
  <c r="H17" i="9" s="1"/>
  <c r="G35" i="9"/>
  <c r="H35" i="9" s="1"/>
  <c r="G40" i="8"/>
  <c r="H40" i="8" s="1"/>
  <c r="G5" i="8"/>
  <c r="H5" i="8" s="1"/>
  <c r="G30" i="8"/>
  <c r="H30" i="8" s="1"/>
  <c r="G23" i="8"/>
  <c r="H23" i="8" s="1"/>
  <c r="G17" i="8"/>
  <c r="H17" i="8" s="1"/>
  <c r="G35" i="8"/>
  <c r="H35" i="8" s="1"/>
  <c r="G30" i="7"/>
  <c r="H30" i="7" s="1"/>
  <c r="G40" i="7"/>
  <c r="H40" i="7" s="1"/>
  <c r="G23" i="7"/>
  <c r="H23" i="7" s="1"/>
  <c r="G5" i="7"/>
  <c r="H5" i="7" s="1"/>
  <c r="G17" i="7"/>
  <c r="H17" i="7" s="1"/>
  <c r="G35" i="7"/>
  <c r="H35" i="7" s="1"/>
  <c r="G5" i="6"/>
  <c r="G23" i="6"/>
  <c r="H23" i="6" s="1"/>
  <c r="G17" i="6"/>
  <c r="H17" i="6" s="1"/>
  <c r="G30" i="6"/>
  <c r="H30" i="6" s="1"/>
  <c r="G35" i="6"/>
  <c r="H35" i="6" s="1"/>
  <c r="G40" i="4"/>
  <c r="H40" i="4" s="1"/>
  <c r="G5" i="4"/>
  <c r="H5" i="4" s="1"/>
  <c r="G17" i="4"/>
  <c r="H17" i="4" s="1"/>
  <c r="G23" i="4"/>
  <c r="H23" i="4" s="1"/>
  <c r="G48" i="23" l="1"/>
  <c r="H48" i="23"/>
  <c r="H50" i="23" s="1"/>
  <c r="H5" i="22"/>
  <c r="H48" i="22" s="1"/>
  <c r="H50" i="22" s="1"/>
  <c r="G48" i="22"/>
  <c r="G48" i="21"/>
  <c r="H48" i="21"/>
  <c r="H50" i="21" s="1"/>
  <c r="H5" i="20"/>
  <c r="H48" i="20" s="1"/>
  <c r="H50" i="20" s="1"/>
  <c r="G48" i="20"/>
  <c r="H5" i="19"/>
  <c r="H48" i="19" s="1"/>
  <c r="H50" i="19" s="1"/>
  <c r="G48" i="19"/>
  <c r="H5" i="18"/>
  <c r="H48" i="18" s="1"/>
  <c r="H50" i="18" s="1"/>
  <c r="G48" i="18"/>
  <c r="H5" i="17"/>
  <c r="H48" i="17" s="1"/>
  <c r="H50" i="17" s="1"/>
  <c r="G48" i="17"/>
  <c r="H5" i="14"/>
  <c r="H48" i="14" s="1"/>
  <c r="H50" i="14" s="1"/>
  <c r="G48" i="14"/>
  <c r="H5" i="13"/>
  <c r="H48" i="13" s="1"/>
  <c r="H50" i="13" s="1"/>
  <c r="G48" i="13"/>
  <c r="H5" i="12"/>
  <c r="H48" i="12" s="1"/>
  <c r="H50" i="12" s="1"/>
  <c r="G48" i="12"/>
  <c r="H5" i="11"/>
  <c r="H48" i="11" s="1"/>
  <c r="H50" i="11" s="1"/>
  <c r="G48" i="11"/>
  <c r="H48" i="10"/>
  <c r="H50" i="10" s="1"/>
  <c r="G48" i="10"/>
  <c r="H48" i="9"/>
  <c r="H50" i="9" s="1"/>
  <c r="G48" i="9"/>
  <c r="H48" i="8"/>
  <c r="H50" i="8" s="1"/>
  <c r="G48" i="8"/>
  <c r="H48" i="7"/>
  <c r="H50" i="7" s="1"/>
  <c r="G48" i="7"/>
  <c r="G48" i="6"/>
  <c r="H5" i="6"/>
  <c r="H48" i="6" s="1"/>
  <c r="H50" i="6" s="1"/>
  <c r="G48" i="4"/>
  <c r="H48" i="4"/>
  <c r="H5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9114A2BF-B333-4B0D-B899-75071757D63E}">
      <text>
        <r>
          <rPr>
            <b/>
            <sz val="9"/>
            <color indexed="81"/>
            <rFont val="Tahoma"/>
            <family val="2"/>
          </rPr>
          <t>ACER:</t>
        </r>
        <r>
          <rPr>
            <sz val="9"/>
            <color indexed="81"/>
            <rFont val="Tahoma"/>
            <family val="2"/>
          </rPr>
          <t xml:space="preserve">
layanan jam kerja dengan jeda waktu</t>
        </r>
      </text>
    </comment>
    <comment ref="F19" authorId="0" shapeId="0" xr:uid="{21AC3939-21F5-4FD8-8F51-66DEA0268C48}">
      <text>
        <r>
          <rPr>
            <b/>
            <sz val="9"/>
            <color indexed="81"/>
            <rFont val="Tahoma"/>
            <family val="2"/>
          </rPr>
          <t>ACER:</t>
        </r>
        <r>
          <rPr>
            <sz val="9"/>
            <color indexed="81"/>
            <rFont val="Tahoma"/>
            <family val="2"/>
          </rPr>
          <t xml:space="preserve">
hanya memuat hak dan kewajiban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3EC4F2A3-C47A-4C47-8A09-7B8275AF6781}">
      <text>
        <r>
          <rPr>
            <b/>
            <sz val="9"/>
            <color indexed="81"/>
            <rFont val="Tahoma"/>
            <family val="2"/>
          </rPr>
          <t>ACER:</t>
        </r>
        <r>
          <rPr>
            <sz val="9"/>
            <color indexed="81"/>
            <rFont val="Tahoma"/>
            <family val="2"/>
          </rPr>
          <t xml:space="preserve">
layanan jam kerja dengan jeda waktu</t>
        </r>
      </text>
    </comment>
    <comment ref="F19" authorId="0" shapeId="0" xr:uid="{9B01EAC9-C8C5-4EC0-84EA-7E6B2F8F59D0}">
      <text>
        <r>
          <rPr>
            <b/>
            <sz val="9"/>
            <color indexed="81"/>
            <rFont val="Tahoma"/>
            <family val="2"/>
          </rPr>
          <t>ACER:</t>
        </r>
        <r>
          <rPr>
            <sz val="9"/>
            <color indexed="81"/>
            <rFont val="Tahoma"/>
            <family val="2"/>
          </rPr>
          <t xml:space="preserve">
hanya memuat hak dan kewajiban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DF8260A2-24DA-4546-B2A1-365BE978E5CC}">
      <text>
        <r>
          <rPr>
            <b/>
            <sz val="9"/>
            <color indexed="81"/>
            <rFont val="Tahoma"/>
            <family val="2"/>
          </rPr>
          <t>ACER:</t>
        </r>
        <r>
          <rPr>
            <sz val="9"/>
            <color indexed="81"/>
            <rFont val="Tahoma"/>
            <family val="2"/>
          </rPr>
          <t xml:space="preserve">
layanan jam kerja dengan jeda waktu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EDE622A5-54BB-4ADB-A7E7-BA153548BAFF}">
      <text>
        <r>
          <rPr>
            <b/>
            <sz val="9"/>
            <color indexed="81"/>
            <rFont val="Tahoma"/>
            <family val="2"/>
          </rPr>
          <t>ACER:</t>
        </r>
        <r>
          <rPr>
            <sz val="9"/>
            <color indexed="81"/>
            <rFont val="Tahoma"/>
            <family val="2"/>
          </rPr>
          <t xml:space="preserve">
layanan jam kerja dengan jeda waktu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90589879-3BC5-4713-B106-52934600CBB1}">
      <text>
        <r>
          <rPr>
            <b/>
            <sz val="9"/>
            <color indexed="81"/>
            <rFont val="Tahoma"/>
            <family val="2"/>
          </rPr>
          <t>ACER:</t>
        </r>
        <r>
          <rPr>
            <sz val="9"/>
            <color indexed="81"/>
            <rFont val="Tahoma"/>
            <family val="2"/>
          </rPr>
          <t xml:space="preserve">
layanan jam kerja dengan jeda waktu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66A2C92F-BBF2-46A1-ADA2-50A18882C18D}">
      <text>
        <r>
          <rPr>
            <b/>
            <sz val="9"/>
            <color indexed="81"/>
            <rFont val="Tahoma"/>
            <family val="2"/>
          </rPr>
          <t>ACER:</t>
        </r>
        <r>
          <rPr>
            <sz val="9"/>
            <color indexed="81"/>
            <rFont val="Tahoma"/>
            <family val="2"/>
          </rPr>
          <t xml:space="preserve">
layanan jam kerja dengan jeda waktu</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ACER</author>
  </authors>
  <commentList>
    <comment ref="F18" authorId="0" shapeId="0" xr:uid="{C089C21A-532C-4DD2-A289-F5A7E0E920D5}">
      <text>
        <r>
          <rPr>
            <b/>
            <sz val="9"/>
            <color indexed="81"/>
            <rFont val="Tahoma"/>
            <family val="2"/>
          </rPr>
          <t>ACER:</t>
        </r>
        <r>
          <rPr>
            <sz val="9"/>
            <color indexed="81"/>
            <rFont val="Tahoma"/>
            <family val="2"/>
          </rPr>
          <t xml:space="preserve">
layanan jam kerja dengan jeda waktu</t>
        </r>
      </text>
    </comment>
  </commentList>
</comments>
</file>

<file path=xl/sharedStrings.xml><?xml version="1.0" encoding="utf-8"?>
<sst xmlns="http://schemas.openxmlformats.org/spreadsheetml/2006/main" count="1582" uniqueCount="280">
  <si>
    <t>NO</t>
  </si>
  <si>
    <t>INDIKATOR PEKPPP</t>
  </si>
  <si>
    <t>BOBOT</t>
  </si>
  <si>
    <t>I. KEBIJAKAN PELAYANAN</t>
  </si>
  <si>
    <t>A. STANDAR PELAYANAN</t>
  </si>
  <si>
    <t xml:space="preserve">Tersedia Standar Pelayanan (SP) sesuai dengan ketentuan peraturan perundang-undangan yang berlaku, yang memenuhi 14 komponen, melibatkan masyarakat dalam penyusunan SP, dilakukan penetapan, dan dilakukan monev
Bukti Dukung : 
1. Daftar Jenis Pelayanan
2. Dokumen Standar Pelayanan
3. Berita Acara, Foto, Notulen
4. Laporan Pelaksanaan FKP
</t>
  </si>
  <si>
    <t xml:space="preserve">Proses penyusunan dan perubahan SP telah melibatkan unsur masyarakat dengan melibatkan lebih dari 4 unsur masyarakat.
Bukti Dukung :
1. Berita Acara
2. Daftar hadir penyusunan SP
3. Notulen
4. Foto kegiatan
5. Laporan Pelaksanaan FKP
</t>
  </si>
  <si>
    <t xml:space="preserve">Tersedia publikasi SP seluruh komponen service delivery pada 4 atau lebih media publikasi dan pada SIPP Nasional. 
Bukti Dukung :
1. Foto atau Srenshot dari berbagai bentuk/media publikasi SP
2. Screnshot publikasi SP di SIPPN
</t>
  </si>
  <si>
    <t xml:space="preserve">Telah dilakukan peninjauan ulang secara berkala terhadap Standar Pelayanan, peninjauan ulang dapat dilakukan 1 tahun sekali atau lebih cepat terhadap seluruh jenis layanan.
Bukti Dukung :
1. BA FKP
2. Laporan FKP
3. Dokumentasi kegiatan dll
</t>
  </si>
  <si>
    <t xml:space="preserve">Tersedia Maklumat Pelayanan yang sudah ditetapkan, isinya telah sesuai dengan peraturan perundangan yang berlaku, dan dipublikasikan pada media non elektronik dan elektronik.
Bukti Dukung :
1. Dok Pengesahan MP
2. Foto/screenshot publikasi SP
</t>
  </si>
  <si>
    <t>B. MAKLUMAT PELAYANAN</t>
  </si>
  <si>
    <t>C. SURVEI KEPUASAN MASYARAKAT</t>
  </si>
  <si>
    <t xml:space="preserve">Sudah melaksanakan SKM sesuai dengan PermenPANRB yang berlaku dan dipublikasikan pada media non-elektronik dan elektronik serta dilakukan tindak lanjut hasil SKM.
Bukti Dukung :
1. Publikasi SKM
2. Dokumen/foto pelaksanaan SKM dan media yang digunakan (Mesin SKM, Kuesioner manual)
3. Laporan Hasil Pelaksanaan SKM
</t>
  </si>
  <si>
    <t xml:space="preserve">SKM dipublikasikan pada lebih dari 4 (empat) media publikasi lainnya.
Bukti Dukung :
Foto/Screnshot berbagaai bentuk publikasi hasil SKM yang dimiliki (Media cetak/non elektronik, Media Elektronik, Media Sosial, Website, Apilkasi yang bisa diunduh, papan reklame
</t>
  </si>
  <si>
    <t xml:space="preserve">Persentase rencana tindak lanjut hasil SKM yang telah selesai ditindaklanjuti dan dibuktikan dengan laporan pelaksanaanya
Bukti Dukung :
1. Laporan SKM yang memuat rencana tindak lanjut
2. Laporan hasil pelaksanaan tindak lanjut hasil SKM
</t>
  </si>
  <si>
    <t xml:space="preserve">Kecepatan tindak lanjut hasil SKM seluruh jenis pelayanan
Bukti Dukung :
1. Lap pelaksanaan SKM Tahun 2023 dan 2024 (2 tahun terakhir) yang memuat rencana tindak lanjut
2. Laporan Pelaksanaan tindak lanjut
</t>
  </si>
  <si>
    <t>II. PROFESIONALISME</t>
  </si>
  <si>
    <t xml:space="preserve">Tersedia waktu pelayanan yang memudahkan pengguna layanan dengan memiliki kebijakan jam pelayanan/kerja 
Bukti Dukung :
1. Surat Perintah lembur
2. Surat Tugas Pemberian Pelayaan pada hari libur
3. Foto Kegiatan
</t>
  </si>
  <si>
    <t xml:space="preserve">Tersedia Kode Etik dan Kode Perilaku Pelaksana dan/atau Budaya Pelayanan di lingkungan instansi, Aturan kode etik dan kode perilaku Pelaksana Pelayanan meliputi nilai dasar hak dan kewajiban dan 4 (empat) unsur lainnya.
BUKTI DUKUNG :
Dokumen Kode Etik dank Kode perilaku
</t>
  </si>
  <si>
    <t xml:space="preserve">Tersedia mekanisme yang dibangun untuk menjaga dan meningkatkan motivasi kerja Pelaksana pelayanan
BUKTI DUKUNG :
Dokumen pemberian penghaargaan, serifikat diklat, srt rekom beasiswa, jadual program konseling, foto team/capacity building dll
</t>
  </si>
  <si>
    <t xml:space="preserve">Tersedia kriteria pemberian penghargaan bagi pegawai yang berprestasi.
Bukti Dukung :
SK yang mengatur pemberian penghargaan
</t>
  </si>
  <si>
    <t xml:space="preserve">Tersedia pelaksana yang menerapkan budaya pelayanan
Bukti Dukung : Foto pegawai menerapkan budaya pelayanan
</t>
  </si>
  <si>
    <t>III. SARANA DAN PRASARANA</t>
  </si>
  <si>
    <t xml:space="preserve">Tersedia tempat parkir dengan fasilitas pendukung yang memadai (ketersediaan parkir roda 2 dan 4, petugas parkir, pemeriksa karcis/kartu parkir, CCTV, Penitipan jaket/helm, kanopi, drive thrue)
Bukti Dukung :
Foto tempat parkir dan seluruh fasilitas parkir yang ada
</t>
  </si>
  <si>
    <t xml:space="preserve">Tersedia ruang tunggu dengan fasilitas wajib dan pelengkap (Kursi tunggu, AC/Sirkulasi udara,mesin antrian, televisi, bahan bacaan, pengisi daya baterai, hotspot/wifi, air minum)
Bukti Dukung :
Foto/Video ruang tunggu dan seluruh fasilitas yang ada
</t>
  </si>
  <si>
    <t xml:space="preserve">Tersedia sarana toilet pengguna layanan yang layak pakai (Toilet pria dan wanita,wastafel, toiletries, air bersih, monev intensitas petugas kebersihan dan lampu)
BUKTI DUKUNG :
Foto/Video toilet pengguna layanan dan seluruh Fasilitas yang ada
</t>
  </si>
  <si>
    <t xml:space="preserve">Tersedia 13 atau lebih sarana prasarana bagi pengguna layanan kelompok rentan (Kursi Roda, Pintu masuk yang mudah diakses, step lobby, lift khusus, selasar, toilet khusus, loket khusus, ruang tunggu khusus, parkir khusus, alat bantu tuna netra, arena bermain dan ruang laktasi)
BUKTI DUKUNG :
Foto seluruh sarpras kelompok rentan yang ada
</t>
  </si>
  <si>
    <t xml:space="preserve">Tersedia Sarana prasarana penunjang (Fotocopy/ATK, P3K, APAR, Kantin, tempat ibadah, area merokok, Jalur evakuasi/Titik Kumpul, Tempat sampah dan CCTV)
BUKTI DUKUNG :
Foto seluruh sarpras penunjang yang ada
Tersedia Sarana prasarana penunjang (Fotocopy/ATK, P3K, APAR, Kantin, tempat ibadah, area merokok, Jalur evakuasi/Titik Kumpul, Tempat sampah dan CCTV)
BUKTI DUKUNG :
Foto seluruh sarpras penunjang yang ada
Tersedia Sarana prasarana penunjang (Fotocopy/ATK, P3K, APAR, Kantin, tempat ibadah, area merokok, Jalur evakuasi/Titik Kumpul, Tempat sampah dan CCTV)
BUKTI DUKUNG :
Foto seluruh sarpras penunjang yang ada
</t>
  </si>
  <si>
    <t xml:space="preserve">Sarana Front Office (FO) Informasi di unit layanan (petugas khusus, meja/kursi,layar/display, bahan cetak informasi layanan, buku tamu manual/elektronik)
BUKI DUKUNG :
Foto Front Office layanan informasi dan seluruh fasilitas yang ada
</t>
  </si>
  <si>
    <t>IV. SISTEM INFORMASI PELAYANAN PUBLIK</t>
  </si>
  <si>
    <t xml:space="preserve">Tersedia sistem informasi pelayanan publik untuk informasi publik yang telah online/website dan terhubung dengan sistem informasi pelayanan publik nasional serta telah menginput layanan yang ditetapkan ke dalam sistem informasi pelayanan publik nasional
BUKTI DUKUNG :
1. Akun pengguna SIPPN
2. Screnshot tampilan dari unsur pendukung SIPP yang menampilkan jumlah layanan yang diinput
</t>
  </si>
  <si>
    <t xml:space="preserve">Tersedia sistem informasi pelayanan publik pendukung operasional pelayanan (SP4N-LAPOR,SKM, SDM, FAQ, Pengelola keuangan)
BUKTI DUKUNG :
Screnshot tampilan unsur pendukung SIPP
</t>
  </si>
  <si>
    <t xml:space="preserve">Kualitas penggunaan SIPP Elektronik (Website/Aplikasi) yang mudah dioperasikan, mudah diakses, navigasi yang mudah dipahami, merupakan kanal digital resmi pemerintah (domain.go.id) dan kompatibel.
BUKTI DUKUNG :
Screnshot tampilan unsur pendukung SIPP elektronik berbasis Web, screenshoot kanal digital yang dikelola
</t>
  </si>
  <si>
    <t xml:space="preserve">Pemutakhiran data dan informasi pelayanan publik dilakukan secara harian dan detail/sangat lengkap.
BUKTI DUKUNG :
Foto/Screnshot pelayanan yg dipublikasikan secara berturut-turut
</t>
  </si>
  <si>
    <t>V. KONSULTASI DAN PENGADUAN</t>
  </si>
  <si>
    <t xml:space="preserve">Tersedia sarana konsultasi dan pengaduan secara tatap muka yang berkualitas (kotak saran, ruang khusus, petugas khusus, air minum/makanan ringan, register konsultasi pengaduan, publikasi informasi terkait mekanisme konsultasi dan pengaduan)
BUKTI DUKUNG :
1. Foto sarana/media konsultasi dan pengaduan  yg tersedia
2. SK Petugas khusus
</t>
  </si>
  <si>
    <t xml:space="preserve">Terdapat media konsultasi dan pengaduan secara offline terpisah dari front office, dan terhubung dengan SP4N-LAPOR!
BUKTI DUKUNG :
1. Foto sarana/media konsultasi dan pengaduan
2. Data SP4N-LAPOR dan surat keputusan terkait pengaduan
</t>
  </si>
  <si>
    <t xml:space="preserve">Tersedia akuntabilitas hasil konsultasi dan/atau pengaduan.
BUKTI DUKUNG :
1. Dokumentasi Konsultasi dan pengaduan 
2. Screnshot dokumentasi pada website dan SP4N- LAPOR
3. Laporan Berkala
</t>
  </si>
  <si>
    <t xml:space="preserve">Tersedia tindak lanjut atas konsultasi dan pengaduan dari semua lapisan masyarakat
BUKTI DUKUNG :
1. Dokumentasi Konsultasi dan pengaduan serta tindaklanjutnya
2. Screnshot tampilan SP4N- LAPOR yg menunjukkan jmh konsultasi danpengaduan 
</t>
  </si>
  <si>
    <t>VI. INOVASI PELAYANAN PUBLIK</t>
  </si>
  <si>
    <t xml:space="preserve">Penciptaan Inovasi Pelayanan Publik yang dilaksanakan sudah mendapatkan prestasi pada level (apapun).
BUKTI DUKUNG :
1. Proposal Inovasi
2. Dokumen studi tiru
3. Dokumentasi pelaksanaan Inovasi (foto, daftar hadir dll)
4. Bukti Keikutsertaan dan atau piagam penghargaan yang diperoleh dalam kompetisi
</t>
  </si>
  <si>
    <t xml:space="preserve">Sumber daya yang mendukung keberlanjutan Inovasi Pelayanan Publik.
BUKTI DUKUNG :
1. Dokumen payung hukum kelembagaan inovasi
2. Foto/dokumen penganggaran inovasi
3. Foto Sarpras pendukung inovasi
4. Dokumen SK perorangan/Tim yang menginisiasi penciptaan inovasi
</t>
  </si>
  <si>
    <t>VII. INFORMASI TAMBAHAN</t>
  </si>
  <si>
    <t xml:space="preserve">Tersedia sistem antrian untuk menunjang pelayanan.
BUKTI DUKUNG :
1. Foto berbagai fasilitas pada sistem antrian
2. Screenshot website, aplikasi atau WA sistem antrian online
</t>
  </si>
  <si>
    <t>Video pelayanan dan sarana prasarana yang tersedia pada UPP</t>
  </si>
  <si>
    <t>FORMULASI</t>
  </si>
  <si>
    <t>SN</t>
  </si>
  <si>
    <t>total</t>
  </si>
  <si>
    <t>kategori</t>
  </si>
  <si>
    <t>INDEKS</t>
  </si>
  <si>
    <t>KECAMATAN KUTASARI</t>
  </si>
  <si>
    <t xml:space="preserve">Skala Nilai: 
0. Penyusunan SP tanpa melibatkan unsur masyarakat dan pihak terkait (stakeholder)
1.  Penyusunan SP telah melibatkan minimal 1 unsur masyarakat.
2.  Penyusunan SP telah melibatkan minimal 2 unsur masyarakat.
3.  Penyusunan SP telah melibatkan minimal 3 unsur masyarakat
4.  Penyusunan SP telah melibatkan minimal 4 unsur masyarakat.
5.  Penyusunan SP telah melibatkan lebih dari 4 unsur masyarakat.
Dokumen pelibatan masyarakat:
Berita Acara, 
Daftar Hadir Penyusunan SP
Foto Kegiatan
</t>
  </si>
  <si>
    <t xml:space="preserve">Skala Nilai: 
0. Tidak ada publikasi SP.
1. Tersedia publikasi SP hanya sebagian dari komponen service delivery baik pada media cetak/non elektronik maupun media elektronik.
2. Tersedia publikasi SP seluruh komponen service delivery pada 2 atau lebih media publikasi namun belum dipublikasikan pada SIPP Nasionalang pelayanan (leaflet/pamflet/brosur, poster/banner, buku saku/katalog) dan media informasi (baliho/billboard).
3. Tersedia publikasi SP seluruh komponen service delivery pada 2 media publikasi dan pada SIPP Nasional.
4. Tersedia publikasi SP seluruh komponen service delivery pada 3 media publikasi dan pada SIPP Nasional.
5. Tersedia publikasi SP seluruh komponen service delivery pada 4 atau lebih media publikasi dan pada SIPP Nasional.
Foto atau screenshot dari berbagai bentuk/media publikasi Standar Pelayanan yang dimiliki.
Screenshot publikasi di SIPPN
</t>
  </si>
  <si>
    <t>Skala Nilai: 
0. Tidak memiliki kebijakan jam pelayanan/kerja
1. Memiliki kebijakan jam pelayanan/kerja
2. Memiliki kebijakan jam pelayanan/kerja dan 1 unsur lainnya.
3. Memiliki kebijakan jam pelayanan/kerja dan 2 unsur lainnya
4. Memiliki kebijakan jam pelayanan/kerja dan 3 unsur lainnya
5. Memiliki kebijakan jam pelayanan/kerja dan 4 atau lebih unsur lainnya
    Surat perintah lembur (nota dinas/memo/dll)
    Surat Tugas pemberian pelayanan pada hari libur
    Foto kegiatan</t>
  </si>
  <si>
    <t>Skala nilai: 
0. Tidak tersedia aturan kode etik dan kode perilaku
1.  Aturan kode etik dan kode perilaku Pelaksana Pelayanan hanya meliputi nilai dasar hak dan kewajiban
2. Aturan kode etik dan kode perilaku Pelaksana Pelayanan meliputi nilai dasar hak kewajiban dan 1 (satu) unsur lainnya
3. Aturan kode etik dan kode perilaku Pelaksana Pelayanan meliputi nilai dasar hak dan kewajiban dan 2 (dua) unsur lainnya
4. Aturan kode etik dan kode perilaku Pelaksana Pelayanan meliputi nilai dasar hak dan kewajiban dan 3 (tiga) unsur lainnya
5. Aturan kode etik dan kode perilaku Pelaksana Pelayanan meliputi nilai dasar hak dan kewajiban dan 4 (empat) unsur lainnya
Dokumen kode etik dan kode perilaku</t>
  </si>
  <si>
    <t>Skala nilai:
0. Tidak tersedia mekanisme peningkatan motivasi kerja
1. Tersedia 1 jenis mekanisme peningkatan motivasi kerja
2. Tersedia 2 jenis mekanisme peningkatan motivasi kerja
3. Tersedia 3 jenis mekanisme peningkatan motivasi kerja
4. Tersedia 4 jenis mekanisme peningkatan motivasi kerja
5. Tersedia lebih dari 4 jenis mekanisme peningkatan motivasi kerja                                                                                                         Dokumen mengenai mekanisme motivasi kerja (Pemberian penghargaan, sertifikat diklat, surat rekomendasi beasiswa, jadwal program konseling, foto kegiatan team/capacity building, dll)</t>
  </si>
  <si>
    <t xml:space="preserve">Skala Nilai: 
0. Tidak menerapkan budaya layanan
1.  Pelaksana pelayanan menerapkan 1 (satu) unsur budaya 
2. Pelaksana pelayanan menerapkan 2 (dua) unsur budaya pelayanan
3. Pelaksana pelayanan menerapkan 3 (tiga) unsur budaya pelayanan
4. Pelaksana pelayanan menerapkan 4 (empat) unsur budaya pelayanan
5. Pelaksana pelayanan menerapkan 5 (lima) unsur budaya pelayanan                                            Lampirkan foto bukti dukung (pegawai menerapkan budaya pelayanan)
</t>
  </si>
  <si>
    <t xml:space="preserve">Skala Nilai: 
0. Tidak ada pemberian penghargaan
1. Ada pemberian penghargaan hanya berdasarkan 1-2 unsur 
2. Ada pemberian penghargaan berdasarkan 3-5 unsur kecuali 
3. Ada pemberian penghargaan berdasarkan 1-2 unsur kinerja
4. Ada penghargaan 3-4 unsur kinerja
5. Ada pemberian penghargaan berdasarkan 5-6 unsur termasuk Kinerja                                               Dokumen mengenai mekanisme motivasi kerja (Pemberian penghargaan, sertifikat diklat, surat rekomendasi beasiswa, jadwal program konseling, foto kegiatan team/capacity building, dll) </t>
  </si>
  <si>
    <t xml:space="preserve">Skala Nilai: 
0. Tidak tersedia tempat parkir
1. Tersedia tempat parkir dan memiliki 1 fasilitas parkir
2. Tersedia tempat parkir dan memiliki 2 fasilitas parkir
3. Tersedia tempat parkir dan memiliki 3 fasilitas parkir
4. Tersedia tempat parkir dan memiliki 4 fasilitas parkir
5. Tersedia tempat parkir dan memiliki 5 atau lebih fasilitas parkir                                                  Foto tempat parkir dan seluruh fasilitas parkir yang ada
</t>
  </si>
  <si>
    <t>Skala Nilai: 
0. Tidak tersedia fasilitas apapun
1. Tersedia fasilitas wajib
2. Tersedia fasilitas wajib dan 1 fasilitas pelengkap
3. Tersedia fasilitas wajib dan 2 fasilitas pelengkap
4. Tersedia fasilitas wajib dan 3 fasilitas pelengkap
5. Tersedia fasilitas wajib dan 4 atau lebih fasilitas pelengkap
Foto/video ruang tunggu dan seluruh fasilitas ruang tunggu yang ada</t>
  </si>
  <si>
    <t>Skala Nilai: 
0.Tidak tersedia toilet pengguna layanan
1. Toilet pengguna layanan dengan 1 kondisi
2.  Toilet pengguna layanan dengan 2 kondisi
3. Toilet pengguna layanan dengan 3 kondisi
4. Toilet pengguna layanan dengan 4 kondisi
5. Toilet pengguna layanan dengan lebih dari 4 kondisi                                                                         Foto/video toilet pengguna layanan dan seluruh fasilitas yang ada</t>
  </si>
  <si>
    <t xml:space="preserve">Skala Nilai: 
0. Tidak tersedia sarana prasarana bagi pengguna layanan kelompok rentan
1. Tersedia 1-3 sarana prasarana bagi pengguna layanan kelompok rentan
2. Tersedia 4-6 sarana prasarana bagi pengguna layanan kelompok rentan
3.Tersedia 7-9 sarana prasarana bagi pengguna layanan kelompok rentan.
4. Tersedia 10-12 sarana prasarana bagi pengguna layanan kelompok rentan
5. Tersedia 13 atau lebih sarana prasarana bagi pengguna layanan kelompok rentan                                Foto seluruh sarana prasarana kelompok rentan yang ada 
</t>
  </si>
  <si>
    <t>Skala Nilai: 
0. Tidak tersedia fasilitas penunjang
1. Tersedia 1 fasilitas penunjang
2.Tersedia 2 fasilitas penunjang
3. Tersedia 3 fasilitas penunjang
4. Tersedia 4 fasilitas penunjang.
5. Tersedia 5 atau lebih fasilitas penunjang                                                                                                Foto seluruh sarana prasarana penunjang yang ada</t>
  </si>
  <si>
    <t>0. Tidak dilaksanakan peninjauan ulang secara berkala terhadap Standar Pelayanan
1. Dilakukan peninjauan ulang 3 tahun atau lebih terhadap seluruh jenis layanan
2. Dilakukan peninjauan ulang 2 tahun sekali terhadap sebagian jenis layanan
3. Dilakukan peninjauan ulang 2 tahun sekali terhadap seluruh jenis layanan.
4. Dilakukan peninjauan ulang 1 tahun sekali atau lebih cepat terhadap sebagian jenis layanan.
5. Dilakukan peninjauan ulang 1 tahun sekali atau lebih cepat terhadap seluruh jenis layanan.
BA FKP peninjauan SP
Laporan yang berisi: Berita Acara Peninjauan Ulang SP, Dokumentasi kegiatan, lain-lain. publikasi di SIPPN.</t>
  </si>
  <si>
    <t xml:space="preserve">Skala Nilai: 
0. Belum melaksanakan SKM.
1. Sudah melaksanakan SKM namun tidak sesuai dengan Peraturan Menteri PANRB yang berlaku.
2. Sudah melaksanakan SKM sesuai dengan Peraturan Menteri PANRB yang berlaku.
3. Sudah melaksanakan SKM sesuai dengan PermenPANRB yang berlaku dan dipublikasikan pada media non-elektronik.
4. Sudah melaksanakan SKM sesuai dengan PermenPANRB yang berlaku dan dipublikasikan pada media non-elektronik dan elektronik.
5.Sudah melaksanakan SKM sesuai dengan PermenPANRB yang berlaku dan dipublikasikan pada media non-elektronik dan elektronik serta dilakukan tindak lanjut hasil SKM.
</t>
  </si>
  <si>
    <t xml:space="preserve">Skala Nilai: 
0. Tidak dipublikasikan.
1. SKM dipublikasikan pada 1 (satu) media publikasi.
2.SKM dipublikasikan pada 2 (dua) media publikasi.
3.SKM dipublikasikan pada 3 (tiga) media publikasi.
4. SKM dipublikasikan pada 4 (empat) media publikasi.
5.  SKM dipublikasikan pada lebih dari 4 (empat) media publikasi lainnya.
</t>
  </si>
  <si>
    <t xml:space="preserve">Skala nilai:
0. Tidak ada rencana tindak lanjut SKM.
1. Ada rencana tindak lanjut tapi belum dilaksanakan.
2. Tindak lanjut hasil SKM dilaksanakan kurang dari 30%, dibuktikan dengan laporan pelaksanaannya.
3.Tindak lanjut hasil SKM dilaksanakan 30-80%, dibuktikan dengan laporan pelaksanaannya.
4.Tindak lanjut hasil SKM dilaksanakan lebih dari 80%, dibuktikan dengan laporan pelaksanaannya.
5.Tindak lanjut hasil SKM dilaksanakan 100%, dibuktikan dengan laporan pelaksanaannya.
</t>
  </si>
  <si>
    <t xml:space="preserve">Skala nilai:
0. Rekomendasi hasil SKM tidak ditindaklanjuti.
1. Rekomendasi hasil SKM ditindaklanjuti seluruhnya 1 tahun setelah laporan SKM diterbitkan
2. Rekomendasi hasil SKM ditindaklanjuti seluruhnya 9 bulan setelah laporan SKM diterbitkan.
3. Rekomendasi hasil SKM ditindaklanjuti seluruhnya 6 bulan setelah laporan SKM diterbitkan
4. Rekomendasi hasil SKM ditindaklanjuti seluruhnya 3 bulan setelah laporan SKM diterbitkan
5. Rekomendasi hasil SKM ditindaklanjuti seluruhnya 1 bulan setelah laporan SKM diterbitkan
</t>
  </si>
  <si>
    <t>Skala Nilai: 
0. Tidak tersedia sarana FO informasi layanan
1. Tersedia sarana FO informasi layanan dengan 1 fasilitas
2. Tersedia sarana FO informasi layanan dengan 2 fasilitas
3. Tersedia sarana FO informasi layanan dengan 3 fasilitas
4. Tersedia sarana FO informasi layanan dengan 4 fasilitas
5. Tersedia sarana FO informasi layanan dengan 5 atau lebih fasilitas</t>
  </si>
  <si>
    <t>0. Tidak tersedia sistem informasi pelayanan publik baik elektronik maupun non elektronik
1. Tersedia sistem informasi pelayanan publik non elektronik melalui media lisan (pusat informasi).
2.Tersedia sistem informasi pelayanan publik non elektronik melalui media lisan (pusat informasi) serta media papan pengumuman dan media cetak.
3.Tersedia Sistem informasi pelayanan publik elektronik namun belum online (e-kiosk/ display TV/ layar monitor).
4. Tersedia Sistem informasi pelayanan publik berbasis online/website.
5. Sistem informasi pelayanan publik telah online/website dan terhubung dengan sistem informasi pelayanan publik nasional serta telah menginput layanan ditetapkan ke dalam sistem informasi pelayanan publik nasional
Akun pengguna pada SIPPN.
Screenshot tampilan akun unit layanan pada SIPPN yang menampilkan jumlah layanan yang telah diinput pada SIPPN</t>
  </si>
  <si>
    <t>Skala Nilai: 
0. Tidak tersedia sistem informasi pendukung operasional pelayanan publik
1. SIPP didukung dengan sistem informasi yang minimal memenuhi unsur data pendukung pelayanan (standar pelayanan)
2.SIPP didukung dengan sistem informasi yang minimal memenuhi unsur data pelayanan pelayanan) pengelolaan SP4N-LAPOR. pendukung (standar dan pengaduan
3. SIPP didukung dengan sistem informasi yang minimal memenuhi unsur data pendukung pelayanan (standar pelayanan), pengelolaan pengaduan SP4N-LAPOR,  survey kepuasan masyarakat.
4. SIPP didukung dengan sistem informasi yang minimal memenuhi unsur data pendukung pelayanan (standar pelayanan), pengelolaan pengaduan SP4N-LAPOR, survey kepuasan masyarakat, dan penilaian kinerja pemberi pelayanan
5. SIPP didukung dengan sistem informasi yang minimal memenuhi unsur data pendukung pelayanan (standar pelayanan), pengelolaan pengaduan SP4N-LAPOR, survey kepuasan masyarakat, pemberi kinerja pelayanan, FAQ dan/atau pengelolaan keuangan pelayanan publik bagi layanan berbayar, unsur atau pendukung lainnya
Screenshot tampilan dari unsur pendukung sistem informasi pelayanan publik.</t>
  </si>
  <si>
    <t>Skala Nilai: 
0.SIPP Elektronik tidak terhubung secara daring
1. SIPP Elektronik berbasis website/aplikasi mudah dioperasikan
3. SIPP Elektronik berbasis website/aplikasi mudah dioperasikan, mudah diakses, kompatibel
4.SIPP Elektronik berbasis website/aplikasi yang mudah mudah kompatibel, kanal digital resmi pemerintah (domain.go.id)
5. SIPP Elektronik berbasis website/aplikasi yang dioperasikan, diakses, merupakan mudah dioperasikan, mudah diakses, kompatibel, merupakan kanal digital  resmi pemerintah (domain.go.id) dan navigasi yang mudah dipahami
Screenshot tampilan dari SIPP Elektronik berbasis Website yang dimiliki
Screenshot tampilan back-end dari kanal digital yang dikelola langsung oleh unit pelayanan</t>
  </si>
  <si>
    <t>Skala Nilai: 
0. Tersedia data dan informasi pelayanan publik yang tidak dimutakhirkan
1. Pemutakhiran data dan informasi pelayanan publik telah dilakukan secara tahunan
2. Pemutakhiran data dan informasi pelayanan publik telah dilakukan secara semesteran
3. Pemutakhiran data dan informasi pelayanan publik secara bulanan
4. Pemutakhiran data dan informasi pelayanan publik dilakukan secara mingguan
5. Pemutakhiran data dan informasi pelayanan publik dilakukan secara harian dan detail/sangat lengkap
Foto atau screenshot paling tidak 5 informasi pelayanan yang dipublikasika n secara berturut- turut (foto menunjukka n waktu publikasi)</t>
  </si>
  <si>
    <t>Skala Nilai: 
0. Tidak tersedia Sarana konsultasi pengaduan pengguna layanan
1. Sarana konsultasi pengaduan pengguna layanan dengan 1 fasilitas
2. Sarana konsultasi pengaduan pengguna layanan dengan 2 fasilitas
3.Sarana konsultasi pengaduan pengguna layanan dengan 3 fasilitas
4.Sarana konsultasi pengaduan pengguna layanan dengan 4 fasilitas
5. Sarana konsultasi pengaduan pengguna layanan dengan 5 atau lebih fasilitas
Foto sarana/ media konsultasi dan pengaduan yang tersedia
SK Petugas Khusus</t>
  </si>
  <si>
    <t xml:space="preserve">Skala nilai:
0. Tidak ada sarana dan petugas
1. Hanya terdapat media konsultasi dan pengaduan secara offline menyatu dengan front office
2. Hanya terdapat media konsultasi dan pengaduan secara offline namun terpisah dengan front office
3. Terdapat media konsultasi dan pengaduan secara offline menyatu satu dengan front office dan tersedia secara online
4. Terdapat media konsultasi dan pengaduan secara offline secara terpisah dari front office, serta tersedia secara online
5. Terdapat media konsultasi dan pengaduan secara offline terpisah dari front office, dan terhubung dengan SP4N-LAPOR!
Foto sarana/ media konsultasi dan pengaduan yang tersedia
Data SP4N- LAPOR!
Surat keputusan
</t>
  </si>
  <si>
    <t>Skala nilai:
0. Tidak ada dokumentasi
1. Terdapat dokumentasi yang diarsipkan
2. Terdapat dokumentasi yang diarsipkan dan dituangkan dalam laporan
3. Terdapat dokumentasi diarsipkan dituangkan dalam laporan, dan,dilakukan monev
4. Terdapat dokumentasi diarsipkan, dituangkan dalam laporan, dilakukan monev, dan ditindaklanjuti
5. Terdapat dokumentasi diarsipkan, dituangkan dalam laporan, dilakukan monev, ditindaklanjuti, dan dipublikasikan
Dokumentasi kegiatan konsultasi dan pengaduan
Screenshot dokumentasi pada website, aplikasi mobile, dan SP4N- LAPOR!
Laporan berkala</t>
  </si>
  <si>
    <t xml:space="preserve">Skala nilai:
0. Tidak ada konsultasi atau pengaduan yang ditindaklanjuti
1. &lt; 50% konsultasi atau pengaduan ditindaklanjuti hingga selesai yang tidak menggunakan SP4N- LAPOR!
2. ≥ 50% konsultasi atau pengaduan ditindaklanjuti hingga selesai yang tidak menggunakan SP4N- LAPOR!
3. &lt; 50% konsultasi atau pengaduan yang masuk ke SP4N-LAPOR! dan ditindaklanjuti hingga selesai
4. ≥ 50% - 90% konsultasi atau pengaduan yang masuk ke SP4N-LAPOR! dan ditindaklanjuti hingga selesai
5. ≥ 90% konsultasi atau pengaduan yang masuk ke SP4N-LAPOR! dan ditindaklanjuti hingga selesai
</t>
  </si>
  <si>
    <t>Skala nilai:
0. Tidak tersedia inovasi
1. Belum ada inovasi, masih dalam proses pembelajaran berinovasi
2.Sudah ada inovasi namun kurang dari 1 tahun
3. Sudah ada inovasi lebih dari 1 tahun namun belum diikutsertakan dalam kompetisi (level apapun)
4. Sudah ada inovasi lebih dari 1 tahun dan sudah diikutsertakan dalam kompetisi level apapun
5. Inovasi yang dilaksanakan sudah mendapatkan prestasi pada level (apapun)
Proposal Inovasi Pelayanan Publik
Dokumen studi tiru/progres rancang bangun (blueprint)
Dokumentas i pelaksanaan Inovasi (foto, daftar hadir, dll)
Bukti keikutsertaa n dan/atau piagam penghargaa n yang diperoleh dalam suatu kompetisi inovasi pelayanan publik</t>
  </si>
  <si>
    <t xml:space="preserve">Skala nilai:
0. Belum ada sumber daya yang mendukung keberlanjutan inovasi
1. Sumber daya yang mendukung keberlanjutan inovasi dalam bentuk rancangan payung hukum
2.Sumber daya yang mendukung keberlanjutan inovasi dalam bentuk payung hukum
3. Sumber daya yang mendukung keberlanjutan inovasi dalam bentuk payung hukum dan 1 kondisi lainnya
4.Sumber daya yang mendukung keberlanjutan inovasi dalam bentuk payung hukum dan 2 kondisi lainnya
5. Sumber daya yang mendukung keberlanjutan inovasi dalam bentuk payung hukum dan 3 kondisi lainnya
Dokumen payung hukum kelembagaan inovasi
Foto atau dokumen penganggara n inovasi
Foto sarana dan prasarana yang mendukung inovasi
Dokumen SK perorangan dan/atau Tim yang menginisiasi penciptaan inovasi
</t>
  </si>
  <si>
    <t xml:space="preserve">Skala Nilai: 
0. Tidak ada pemberian penghargaan
1. Ada pemberian penghargaan hanya berdasarkan 1-2 unsur 
2. Ada pemberian penghargaan berdasarkan 3-5 unsur kecuali Kinerja 
3. Ada pemberian penghargaan berdasarkan 1-2 unsur kinerja
4. Ada penghargaan 3-4 unsur kinerja
5. Ada pemberian penghargaan berdasarkan 5-6 unsur termasuk Kinerja                                               Dokumen mengenai mekanisme motivasi kerja (Pemberian penghargaan, sertifikat diklat, surat rekomendasi beasiswa, jadwal program konseling, foto kegiatan team/capacity building, dll) </t>
  </si>
  <si>
    <t xml:space="preserve">Skala Nilai: 
0. Tidak tersedia maklumat pelayanan
1. Tersedia maklumat pelayanan namun belum ditetapkan.
2. Tersedia maklumat pelayanan yang sudah ditetapkan namun isinya belum sesuai dengan peraturan perundangan yang berlaku.
3. Tersedia Maklumat Pelayanan yang sudah ditetapkan dan isinya telah sesuai dengan peraturan perundangan yang berlaku.
4. Tersedia Maklumat Pelayanan yang sudah ditetapkan, isinya telah sesuai dengan peraturan perundangan yang berlaku, dan dipublikasikan pada media non elektronik.
5. Tersedia Maklumat Pelayanan yang sudah ditetapkan, isinya telah sesuai dengan peraturan perundangan yang berlaku, dan dipublikasikan pada media non elektronik dan elektronik.
</t>
  </si>
  <si>
    <t xml:space="preserve">Skala Nilai: 
0. Tidak tersedia tempat parkir
1. Tersedia tempat parkir dan memiliki 1 fasilitas parkir
2. Tersedia tempat parkir dan memiliki 2 fasilitas parkir
3. Tersedia tempat parkir dan memiliki 3 fasilitas parkir
4. Tersedia tempat parkir dan memiliki 4 fasilitas parkir
5. Tersedia tempat parkir dan memiliki 5 atau lebih fasilitas parkir 
Foto tempat parkir dan seluruh fasilitas parkir yang ada
</t>
  </si>
  <si>
    <t>Skala nilai:
0.  Tidak tersedia SP
1.   Tersedia SP, namun tidak memenuhi 14 komponen
2.  Tersedia SP yang memenuhi 14 komponen
3.  Tersedia SP yang memenuhi 14 komponen dan dilakukan penetapan
4.  Tersedia SP yang memenuhi 14 komponen, melibatkan masyarakat dalam penyusunan SP dan dilakukan penetapan
5.  Tersedia SP yang memenuhi 14 komponen, melibatkan masyarakat dalam penyusunan SP, dilakukan penetapan dan dilakukan monev
Daftar jenis pelayanan yang diselenggarakan
Dokumen SP yang telah ditetapkan
Berita Acara</t>
  </si>
  <si>
    <t>kenapa 0.? Krn harus ada dilampirkan SP yang lama dan baru utk membuktikan bahwa ada peninjauan ulang</t>
  </si>
  <si>
    <t>melibatkan 3 unsur sj. Setda, dinpermasdes, bappelitbangda</t>
  </si>
  <si>
    <t>nilai 2, krn dipublikasi di papan pengumunan dan IG</t>
  </si>
  <si>
    <t>(mohon utk rencana tindak lanjut di upload di no. 6,, sy dapati kelengkapannya ada di no.9)</t>
  </si>
  <si>
    <t>ditindaklanjuti satu tahun setelah laporan kan ya.?</t>
  </si>
  <si>
    <r>
      <t xml:space="preserve">0, krn tdk ada laporan tindak lanjutnya. 
</t>
    </r>
    <r>
      <rPr>
        <b/>
        <sz val="11"/>
        <rFont val="Calibri"/>
        <family val="2"/>
        <scheme val="minor"/>
      </rPr>
      <t>Tolong rncana tindak lanjut th 2023 di upload disini, nanti bisa menaikkan nilai</t>
    </r>
  </si>
  <si>
    <t>karena hanya ada surat perintah lembur saja</t>
  </si>
  <si>
    <t>SK kode etiknya seppertinya dikirimnya kepotong.. Ada halaman yg tdk terkirim</t>
  </si>
  <si>
    <t>bisa ditambahkan foto toilet khusus, parkir khusus, ruang tunggu khusus, area bermain dan ruang lataksi agar menambah nilai</t>
  </si>
  <si>
    <t>bisa ditambahkan foto Fotocopy/ATK, P3K, APAR, Kantin, tempat ibadah, area merokok, Jalur evakuasi/Titik Kumpul, Tempat sampah untuk menambah nilai</t>
  </si>
  <si>
    <t xml:space="preserve">hanya ada dokumentasi yg tertuang dalam laporan </t>
  </si>
  <si>
    <t>Mohon untuk di upload Standar Pelayanan bukan SOP</t>
  </si>
  <si>
    <t>krn blm dipublikasikan baik offline maupun online</t>
  </si>
  <si>
    <t>Mohon untuk diperbaiki cukup dg 9 unsur saja</t>
  </si>
  <si>
    <t>DINKOP UKM</t>
  </si>
  <si>
    <t>DINPERTAN</t>
  </si>
  <si>
    <t>DINKES</t>
  </si>
  <si>
    <t>BAKEUDA</t>
  </si>
  <si>
    <t>isinyadr maklumat ada kesalahan</t>
  </si>
  <si>
    <t>tidak spesifik mana yg harus ditindaklanjuti</t>
  </si>
  <si>
    <t>hanya ada tempat penitipan helm</t>
  </si>
  <si>
    <t>hanya ada pengangan jalan dan ruang laktasi</t>
  </si>
  <si>
    <t>baru ada buku tamu dg meja kursi,</t>
  </si>
  <si>
    <t>Spny blm ditandatangani</t>
  </si>
  <si>
    <t xml:space="preserve">Foto/Screnshot berbagaai bentuk publikasi hasil SKM yang dimiliki (Media cetak/non elektronik, Media Elektronik, Media Sosial, Website, </t>
  </si>
  <si>
    <t>lampirkan Laporan hasil pelaksanaan tindak lanjut hasil SKM th sebelumnya</t>
  </si>
  <si>
    <t>Mohon dilampirkan Laporan Pelaksanaan tindak lanjut</t>
  </si>
  <si>
    <t>DINPERMASDES</t>
  </si>
  <si>
    <t>DPU - PR</t>
  </si>
  <si>
    <t>publikasi hanya ada di SIPPN</t>
  </si>
  <si>
    <t>nilai 3 krm hny ada tambahan 2 unsur lainnyaada SK penetapan jam erja dan surat tugas lembur</t>
  </si>
  <si>
    <t>nilai 3 krn hny tambahan 2 unsur lainnya (hak, kewajiban,sanksi dan penghargaan)</t>
  </si>
  <si>
    <t>bintek kinerja, bintek webinar, peyerahan penghargaan</t>
  </si>
  <si>
    <t>krn lebih dr 6 unsur</t>
  </si>
  <si>
    <t>sdh dilampirkan foto pegawai menerapkan budaya pelayanan</t>
  </si>
  <si>
    <t>hanya terdapat area parkir roda 2 dan 4</t>
  </si>
  <si>
    <t>hanya ada meja kursi tamu</t>
  </si>
  <si>
    <t>hanya toilet dan air bersih</t>
  </si>
  <si>
    <t>hanya ada ruang laktasi</t>
  </si>
  <si>
    <t>APAR, Mushola, fotocopy, ruang area merokok</t>
  </si>
  <si>
    <t>petugas khusus, mejakursi, buku tamu, bahan cetak informasi layanan</t>
  </si>
  <si>
    <t>sdh ada inputan layanan di SIPPN</t>
  </si>
  <si>
    <t>sdh terlampir ss website dinas daan maturbup</t>
  </si>
  <si>
    <t>dilampirkan beberapa ss aplikasi yg dipakai dinppermasdes domain.go.id</t>
  </si>
  <si>
    <t>ss berita yg terupdate</t>
  </si>
  <si>
    <t xml:space="preserve">kotak saran, SK tim penangana pengaduan, </t>
  </si>
  <si>
    <t>ada SK Tim pengaduan, kotak saran dan rekap laporan matur bup</t>
  </si>
  <si>
    <t>semua diselesaikan</t>
  </si>
  <si>
    <t>belum diikutkan dalam kompetisi inovas</t>
  </si>
  <si>
    <t>ada payung hukum (SK KADIN INOVASI)</t>
  </si>
  <si>
    <t>KECAMATAN KEJOBONG</t>
  </si>
  <si>
    <t>SK standar pelayanan</t>
  </si>
  <si>
    <t>kurang</t>
  </si>
  <si>
    <t>tidak ada monev krn baru pembuatan FKP di th 2025</t>
  </si>
  <si>
    <t>hanya 3 unsur, pemdes, DWP dan pengguna layanan</t>
  </si>
  <si>
    <t>tidak ada :
1.  Foto atau Srenshot dari berbagai bentuk/media publikasi SP
2. Screnshot publikasi SP di SIPPN</t>
  </si>
  <si>
    <t>tidak dilampirkan
1. BA FKP
2. Laporan FKP
3. Dokumentasi kegiatan dll</t>
  </si>
  <si>
    <t>sudah ada SK Maklumat pelayanan dan sdh dipublikasikan pada media non elektronik</t>
  </si>
  <si>
    <t>belum di up di media elektronik</t>
  </si>
  <si>
    <t>ada laporan SKM</t>
  </si>
  <si>
    <t>namun belum di publikasikan secara non elelktronik maupun elektronik</t>
  </si>
  <si>
    <t>hanya dipublikasikan di non elektronik</t>
  </si>
  <si>
    <t>kurang publikasi di media elektronik ( website, IG, FB)</t>
  </si>
  <si>
    <t xml:space="preserve">tidak dilampirkan
1. Laporan SKM yang memuat rencana tindak lanjut
2. Laporan hasil pelaksanaan tindak lanjut hasil SKM
</t>
  </si>
  <si>
    <t>tidak dilampirkan
1. Lap pelaksanaan SKM Tahun 2023 dan 2024 (2 tahun terakhir) yang memuat rencana tindak lanjut
2. Laporan Pelaksanaan tindak lanjut</t>
  </si>
  <si>
    <t>ada SK jam kerja, surat perintah lembur, foto pelayanan, foto kegiatan</t>
  </si>
  <si>
    <t>yg di unggah punyanya dinpendukcapil</t>
  </si>
  <si>
    <t>blm ada SK kode etik dan kode prilaku kec. Kejobong</t>
  </si>
  <si>
    <t>bl m dilampirkan :
Dokumen pemberian penghaargaan, serifikat diklat, srt rekom beasiswa, jadual program konseling, foto team/capacity building dll</t>
  </si>
  <si>
    <t>blm dilampirkan :
SK yang mengatur pemberian penghargaan</t>
  </si>
  <si>
    <t>blm ada SK yang mengatur pemberian penghargaan</t>
  </si>
  <si>
    <t>hanya parkir roda  2 dan roda 4</t>
  </si>
  <si>
    <t>klo ada bisa ditambahkan petugas parkir, pemeriksa karcis/kartu parkir, CCTV, Penitipan jaket/helm, kanopi</t>
  </si>
  <si>
    <t>hanya ada toilet pria wanita dan air bersih</t>
  </si>
  <si>
    <t>area merokok, mushola, tempat P3K dan tempat sampah</t>
  </si>
  <si>
    <t>kursi tunggu, bahan cetak informasi, buku tamu</t>
  </si>
  <si>
    <t xml:space="preserve">blm dilampirkan :
1. Akun pengguna SIPPN
 2. Screnshot tampilan dari unsur pendukung SIPP yang menampilkan jumlah layanan yang diinput
</t>
  </si>
  <si>
    <t>blm dilampirkan
Screnshot tampilan unsur pendukung SIPP</t>
  </si>
  <si>
    <t xml:space="preserve">blm dilampirkkan :
Screnshot tampilan unsur pendukung SIPP elektronik berbasis Web, screenshoot kanal digital yang dikelola
</t>
  </si>
  <si>
    <t>blm dilampirkan :
Foto/Screnshot pelayanan yg dipublikasikan secara berturut-turut</t>
  </si>
  <si>
    <t>blm dilampirkan 
1. Foto sarana/media konsultasi dan pengaduan  yg tersedia
2. SK Petugas khusus</t>
  </si>
  <si>
    <t>blm dilampirkan 
1. Foto sarana/media konsultasi dan pengaduan
2. Data SP4N-LAPOR dan surat keputusan terkait pengaduan</t>
  </si>
  <si>
    <t>blm dilampirkan 
1. Dokumentasi Konsultasi dan pengaduan 
2. Screnshot dokumentasi pada website dan SP4N- LAPOR
3. Laporan Berkala</t>
  </si>
  <si>
    <t xml:space="preserve">blm dilampirkan 
1. Dokumentasi Konsultasi dan pengaduan serta tindaklanjutnya
2. Screnshot tampilan SP4N- LAPOR yg menunjukkan jmh konsultasi danpengaduan </t>
  </si>
  <si>
    <t>KEC. KARANGMONCOL</t>
  </si>
  <si>
    <t>mohon untuk dilampirkan lampirannya .. Ini hanya SK</t>
  </si>
  <si>
    <t>FKPny bukan terkait dengan standar pelayanan , jd tdk bisa dijadikan data dukung di nomor ini.</t>
  </si>
  <si>
    <t>blm dilampirkan
1. Foto atau Srenshot dari berbagai bentuk/media publikasi SP
2. Screnshot publikasi SP di SIPPN</t>
  </si>
  <si>
    <t xml:space="preserve">blm dilampirkan :
1. BA FKP
2. Laporan FKP
3. Dokumentasi kegiatan dll
</t>
  </si>
  <si>
    <t>hanya publikasi maklumat pelayanan</t>
  </si>
  <si>
    <t>masih kurang SK Maklumat pelayanan</t>
  </si>
  <si>
    <t>sudah ada laporan SKM namun blm ada bukti publikasinya</t>
  </si>
  <si>
    <t>tidak ada publikasi</t>
  </si>
  <si>
    <t>tidak ada rencana tindak lanjut</t>
  </si>
  <si>
    <t>tidak ada tidak lanjut hasil SKM tahun sebelumnya dan laporan jg tidak ada</t>
  </si>
  <si>
    <t>blm dibuktikan :
1. Surat Perintah lembur
2. Surat Tugas Pemberian Pelayaan pada hari libur
3. Foto Kegiatan</t>
  </si>
  <si>
    <t>yg harus dibuktikan adl :
Dokumen Kode Etik dan Kode perilaku</t>
  </si>
  <si>
    <t xml:space="preserve">blm dibuktikan :
Dokumen pemberian penghaargaan, serifikat diklat, srt rekom beasiswa, jadual program konseling, foto team/capacity building dll
</t>
  </si>
  <si>
    <t>blm dibuktikan :
SK yang mengatur pemberian penghargaan</t>
  </si>
  <si>
    <t>hanya termpat parkir saja</t>
  </si>
  <si>
    <t>adanya kursi tunggu dan sirkulasi udara</t>
  </si>
  <si>
    <t>hanya da toilet pria dan wanita</t>
  </si>
  <si>
    <t>tidak ada yg di upload</t>
  </si>
  <si>
    <t>hanya ada tempat sampah</t>
  </si>
  <si>
    <t>SIPP ny tidak menampilkan jumlah layanan yang diinput</t>
  </si>
  <si>
    <t xml:space="preserve">blm ada SKm di </t>
  </si>
  <si>
    <t>domain.go.id</t>
  </si>
  <si>
    <t xml:space="preserve">blm dibuktikan :
Foto/Screnshot pelayanan yg dipublikasikan secara berturut-turut
</t>
  </si>
  <si>
    <t>Mhn utk diganti dg SK Standar pelayanan</t>
  </si>
  <si>
    <t>blm ada data dukung</t>
  </si>
  <si>
    <t>tidak ada penetapan maklumat pelayanan</t>
  </si>
  <si>
    <t>blm ada bukti :
1. Publikasi SKM
2. Dokumen/foto pelaksanaan SKM dan media yang digunakan (Mesin SKM, Kuesioner manual)
3. Laporan Hasil Pelaksanaan SKM</t>
  </si>
  <si>
    <t>yg dipublikasikan adl nilai SKMny bukan QRCode</t>
  </si>
  <si>
    <t>KEC. KARANGREJA</t>
  </si>
  <si>
    <t>tempat parkir dan kanopi</t>
  </si>
  <si>
    <t>ada tempat ruang tunggu dan kursi tunggu</t>
  </si>
  <si>
    <t>terdapat toilet</t>
  </si>
  <si>
    <t>terdapat ruang laktasi</t>
  </si>
  <si>
    <t>terdapat tempat sampah, tempat ibadah, CCTV dan APAR</t>
  </si>
  <si>
    <t>petuas khusus, meja kursi, buku tamu dan bahan cetak informasi</t>
  </si>
  <si>
    <t>hanya terdapat kotak saran</t>
  </si>
  <si>
    <t>RSUD Panti Nugroho</t>
  </si>
  <si>
    <t>dinas kesehatan, puskesmas, kecamatan , kelurahan/desa</t>
  </si>
  <si>
    <t>tidak dibuktikan ipeninjauan ulagnya brp tahun sekali.?</t>
  </si>
  <si>
    <t>RTL persemester</t>
  </si>
  <si>
    <t>ada surat tugas lembur da surat tugas pemberian pelayanan</t>
  </si>
  <si>
    <t>Capacity building, sertifikat, SK Tubel, Surat rekomendasi</t>
  </si>
  <si>
    <t>4 unsur (tp yg satu prestasi kerja)</t>
  </si>
  <si>
    <t>belum ada Foto sarana/media konsultasi dan pengaduan  yg tersedia</t>
  </si>
  <si>
    <t>Puskesmas Kemangkon</t>
  </si>
  <si>
    <t>masih pake format yg lama</t>
  </si>
  <si>
    <t>blm ada bukti dipublikasikan baik elektronik maupun on elektronik</t>
  </si>
  <si>
    <t>bl m dibuktikan dg publikasi baik elektronik maupun non elektronik</t>
  </si>
  <si>
    <t>blm dibuktikan dg Laporan hasil pelaksanaan tindak lanjut hasil SKM</t>
  </si>
  <si>
    <t>Ruang khusus, petugas khusus dan kota pengaduan</t>
  </si>
  <si>
    <t>hanya dibuktikan degan kotak pengaduan</t>
  </si>
  <si>
    <t>ada laporan pengaduan</t>
  </si>
  <si>
    <t>tidak pake matur masbup</t>
  </si>
  <si>
    <t>Puskesmas Kaligondang</t>
  </si>
  <si>
    <t>tidak dibuktikan dg adanya peninjauan ulang, spt ada tidak lanjut SP di laporan FKP</t>
  </si>
  <si>
    <t>baru ada Maklumat tp blm ditetapkan,, bukti ditetapkn adl ada SK Maklumat Pelayanan</t>
  </si>
  <si>
    <t>Mohon dibuatkan laporan SKMnya yg 9 unsur</t>
  </si>
  <si>
    <t>hanya dibuktikan dg jam kerja saja</t>
  </si>
  <si>
    <t>hanya dibuktikan dg tempat parkir</t>
  </si>
  <si>
    <t>dibuktikan 5 sarana prasarana kelompok rentan</t>
  </si>
  <si>
    <t xml:space="preserve">petugas khusus, meja/kursi,bahan cetak informasi layanan, </t>
  </si>
  <si>
    <t>hanya ada ruangnya, tp petugas khususy tdk dibuktikan (dg SK petugas pengaduan)</t>
  </si>
  <si>
    <t>keuangan, SDM, SKM, pengaduan</t>
  </si>
  <si>
    <t>FKP belum memuat trkait dengan standar pelayanan</t>
  </si>
  <si>
    <t>Screnshot tampilan unsur pendukung SIPP
(e kin, SIPD, alpukat, Matur masbup)</t>
  </si>
  <si>
    <t xml:space="preserve">hanya kotak saran dan pengaduan via web puskesmas tp blm ada data pengaduan dan </t>
  </si>
  <si>
    <t xml:space="preserve"> Screnshot tampilan SP4N- LAPOR yg menunjukkan jmh konsultasi danpengaduan (yg di maturbup)</t>
  </si>
  <si>
    <t>Puskesmas Karanganyar</t>
  </si>
  <si>
    <t>Mohon utk dilampirkan SK SP pusk karanganyar,, bukan Sopny</t>
  </si>
  <si>
    <t>ada, namun belum ditetapkan</t>
  </si>
  <si>
    <t>Nilai SKMny blm dipublikasikan</t>
  </si>
  <si>
    <t>adanya hanya jam pelayanan</t>
  </si>
  <si>
    <t>tidak dibuktikan dg Dokumen pemberian penghaargaan, serifikat diklat, srt rekom beasiswa, jadual program konseling, foto team/capacity building dll</t>
  </si>
  <si>
    <t>hany ada tempat parkir</t>
  </si>
  <si>
    <t>hanya da kursi tunggu</t>
  </si>
  <si>
    <t>hanya ada toilet</t>
  </si>
  <si>
    <t>hny ada 5 (toilet khusus, ruang tunggu khusus, kursi roda, ruang ASI, ruang bermain</t>
  </si>
  <si>
    <t>dibuktikan hanya dg APAR, CCTV dan jalur evakuasi</t>
  </si>
  <si>
    <t>tidak dibuktikan dg foto front office (petugas khusus, meja/kursi,layar/display, bahan cetak informasi layanan, buku tamu manual/elektronik)</t>
  </si>
  <si>
    <t>tdk dibuktikan dengan
1. Foto sarana/media konsultasi dan pengaduan  yg tersedia
2. SK Petugas khusus</t>
  </si>
  <si>
    <t xml:space="preserve">tidak dibuktikan dengan
1. Foto sarana/media konsultasi dan pengaduan
2. Data SP4N-LAPOR dan surat keputusan terkait pengaduan
</t>
  </si>
  <si>
    <t>pake buku pengaduan saja, tdk dg SP4NLAPOR (maturbup)</t>
  </si>
  <si>
    <t xml:space="preserve">Puskesmas Mrebet </t>
  </si>
  <si>
    <t>tempat parkir, petugas parkir dan kanopi</t>
  </si>
  <si>
    <t>hny ada toiket</t>
  </si>
  <si>
    <t>hanya mushola</t>
  </si>
  <si>
    <t>Puskesmas Kalimanah</t>
  </si>
  <si>
    <t>mhn untuk di buktikan dg SK Standar Pelayanan yang memenuhi 14 komponen</t>
  </si>
  <si>
    <t>ada, tp blm dibuktikan dg penetapan maklumat pelayanan (berbentuk SK)</t>
  </si>
  <si>
    <t>ada laporannya dan hanya dipublikasikan di non elektronik</t>
  </si>
  <si>
    <t>non elektronik</t>
  </si>
  <si>
    <t xml:space="preserve">tidak dibuktikan dengan Laporan hasil pelaksanaan tindak lanjut hasil SKM
 </t>
  </si>
  <si>
    <t>diklat, penghargaan, capacity building</t>
  </si>
  <si>
    <t>tmpt parkri, petugas parkir, CCTV dan kanopi</t>
  </si>
  <si>
    <t>toilet dan air bersih</t>
  </si>
  <si>
    <t>ada 6</t>
  </si>
  <si>
    <t>hny maturbup</t>
  </si>
  <si>
    <t xml:space="preserve">Puskesmas Kutawis </t>
  </si>
  <si>
    <t>kurang Laporan Tindak lanjut</t>
  </si>
  <si>
    <t>papan informasi, ig dan website</t>
  </si>
  <si>
    <t>1 tahun</t>
  </si>
  <si>
    <t>ada surat lembur dan surat tugas pemberian layanan dihari libur</t>
  </si>
  <si>
    <t>sertifikat, penghargaan dan foto capacity building</t>
  </si>
  <si>
    <t>parkir, kanopi, CCTV</t>
  </si>
  <si>
    <t xml:space="preserve">kursi roda, pintu masuk, toilet khusus, loket khusus, </t>
  </si>
  <si>
    <t xml:space="preserve">sistem informsi elektronik </t>
  </si>
  <si>
    <t>SIPP memuat SP, pengagduan dan SKM</t>
  </si>
  <si>
    <t>ruang khusus dan kotak saran</t>
  </si>
  <si>
    <t>scr onlie tp bkn maturbup</t>
  </si>
  <si>
    <t>tdk di maturbup</t>
  </si>
  <si>
    <t>sdh lbh satu th tp tdk ikut kompetisi</t>
  </si>
  <si>
    <t>payung hukum, sarpar dan penganggaran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</si>
</sst>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001D35"/>
      <name val="Courier New"/>
      <family val="3"/>
    </font>
    <font>
      <sz val="9"/>
      <color indexed="81"/>
      <name val="Tahoma"/>
      <family val="2"/>
    </font>
    <font>
      <b/>
      <sz val="9"/>
      <color indexed="81"/>
      <name val="Tahoma"/>
      <family val="2"/>
    </font>
    <font>
      <sz val="11"/>
      <name val="Calibri"/>
      <family val="2"/>
      <scheme val="minor"/>
    </font>
    <font>
      <sz val="11"/>
      <color rgb="FFFF0000"/>
      <name val="Calibri"/>
      <family val="2"/>
      <scheme val="minor"/>
    </font>
    <font>
      <b/>
      <sz val="11"/>
      <name val="Calibri"/>
      <family val="2"/>
      <scheme val="minor"/>
    </font>
  </fonts>
  <fills count="5">
    <fill>
      <patternFill patternType="none"/>
    </fill>
    <fill>
      <patternFill patternType="gray125"/>
    </fill>
    <fill>
      <patternFill patternType="solid">
        <fgColor rgb="FFFFC6C6"/>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right/>
      <top style="thin">
        <color indexed="64"/>
      </top>
      <bottom style="thin">
        <color indexed="64"/>
      </bottom>
      <diagonal/>
    </border>
    <border>
      <left style="thin">
        <color auto="1"/>
      </left>
      <right style="thin">
        <color auto="1"/>
      </right>
      <top/>
      <bottom/>
      <diagonal/>
    </border>
    <border>
      <left style="thin">
        <color auto="1"/>
      </left>
      <right style="thin">
        <color auto="1"/>
      </right>
      <top style="thin">
        <color indexed="64"/>
      </top>
      <bottom style="thin">
        <color indexed="64"/>
      </bottom>
      <diagonal/>
    </border>
    <border>
      <left style="thin">
        <color auto="1"/>
      </left>
      <right/>
      <top/>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69">
    <xf numFmtId="0" fontId="0" fillId="0" borderId="0" xfId="0"/>
    <xf numFmtId="0" fontId="0" fillId="0" borderId="0" xfId="0" applyAlignment="1">
      <alignment horizontal="center" vertical="top"/>
    </xf>
    <xf numFmtId="0" fontId="0" fillId="2" borderId="0" xfId="0" applyFill="1" applyAlignment="1">
      <alignment horizontal="center" vertical="top"/>
    </xf>
    <xf numFmtId="0" fontId="0" fillId="2" borderId="0" xfId="0" applyFill="1"/>
    <xf numFmtId="0" fontId="0" fillId="0" borderId="0" xfId="0" applyAlignment="1">
      <alignment horizontal="center"/>
    </xf>
    <xf numFmtId="0" fontId="0" fillId="3" borderId="0" xfId="0" applyFill="1" applyAlignment="1">
      <alignment vertical="top"/>
    </xf>
    <xf numFmtId="0" fontId="3" fillId="0" borderId="0" xfId="0" applyFont="1" applyAlignment="1">
      <alignment vertical="top"/>
    </xf>
    <xf numFmtId="9" fontId="0" fillId="0" borderId="0" xfId="1" applyFont="1"/>
    <xf numFmtId="0" fontId="2" fillId="0" borderId="1" xfId="0" applyFont="1" applyBorder="1" applyAlignment="1">
      <alignment horizontal="center"/>
    </xf>
    <xf numFmtId="0" fontId="0" fillId="0" borderId="2" xfId="0" applyBorder="1"/>
    <xf numFmtId="0" fontId="2" fillId="0" borderId="3" xfId="0" applyFont="1" applyBorder="1" applyAlignment="1">
      <alignment horizontal="center"/>
    </xf>
    <xf numFmtId="0" fontId="3" fillId="0" borderId="3" xfId="0" applyFont="1" applyBorder="1" applyAlignment="1">
      <alignment horizontal="center"/>
    </xf>
    <xf numFmtId="0" fontId="0" fillId="2" borderId="2" xfId="0" applyFill="1" applyBorder="1"/>
    <xf numFmtId="9" fontId="0" fillId="2" borderId="2" xfId="0" applyNumberFormat="1" applyFill="1" applyBorder="1"/>
    <xf numFmtId="0" fontId="0" fillId="0" borderId="2" xfId="0" applyBorder="1" applyAlignment="1">
      <alignment horizontal="left" vertical="top" wrapText="1"/>
    </xf>
    <xf numFmtId="9" fontId="0" fillId="0" borderId="2" xfId="0" applyNumberFormat="1" applyBorder="1" applyAlignment="1">
      <alignment horizontal="center" vertical="top"/>
    </xf>
    <xf numFmtId="0" fontId="0" fillId="0" borderId="2" xfId="0" applyBorder="1" applyAlignment="1">
      <alignment horizontal="center" vertical="top"/>
    </xf>
    <xf numFmtId="0" fontId="0" fillId="0" borderId="2" xfId="0" applyBorder="1" applyAlignment="1">
      <alignment vertical="top" wrapText="1"/>
    </xf>
    <xf numFmtId="9" fontId="0" fillId="0" borderId="2" xfId="0" applyNumberFormat="1" applyBorder="1" applyAlignment="1">
      <alignment vertical="top"/>
    </xf>
    <xf numFmtId="0" fontId="0" fillId="0" borderId="2" xfId="0" applyBorder="1" applyAlignment="1">
      <alignment wrapText="1"/>
    </xf>
    <xf numFmtId="0" fontId="0" fillId="2" borderId="2" xfId="0" applyFill="1" applyBorder="1" applyAlignment="1">
      <alignment vertical="top" wrapText="1"/>
    </xf>
    <xf numFmtId="0" fontId="0" fillId="2" borderId="2" xfId="0" applyFill="1" applyBorder="1" applyAlignment="1">
      <alignment horizontal="center" vertical="top"/>
    </xf>
    <xf numFmtId="0" fontId="0" fillId="2" borderId="2" xfId="0" applyFill="1" applyBorder="1" applyAlignment="1">
      <alignment wrapText="1"/>
    </xf>
    <xf numFmtId="9" fontId="0" fillId="0" borderId="2" xfId="0" applyNumberFormat="1" applyBorder="1"/>
    <xf numFmtId="0" fontId="0" fillId="0" borderId="4" xfId="0" applyBorder="1"/>
    <xf numFmtId="0" fontId="0" fillId="4" borderId="0" xfId="0" applyFill="1" applyAlignment="1">
      <alignment vertical="top"/>
    </xf>
    <xf numFmtId="0" fontId="0" fillId="3" borderId="2" xfId="0" applyFill="1" applyBorder="1" applyAlignment="1">
      <alignment vertical="top"/>
    </xf>
    <xf numFmtId="9" fontId="0" fillId="0" borderId="2" xfId="1" applyFont="1" applyBorder="1"/>
    <xf numFmtId="9" fontId="0" fillId="2" borderId="2" xfId="1" applyFont="1" applyFill="1" applyBorder="1"/>
    <xf numFmtId="2" fontId="0" fillId="2" borderId="2" xfId="1" applyNumberFormat="1" applyFont="1" applyFill="1" applyBorder="1"/>
    <xf numFmtId="0" fontId="0" fillId="3" borderId="2" xfId="0" applyFill="1" applyBorder="1" applyAlignment="1">
      <alignment horizontal="center" vertical="top"/>
    </xf>
    <xf numFmtId="9" fontId="0" fillId="0" borderId="2" xfId="1" applyFont="1" applyBorder="1" applyAlignment="1">
      <alignment horizontal="center" vertical="top"/>
    </xf>
    <xf numFmtId="0" fontId="0" fillId="2" borderId="2" xfId="0" applyFill="1" applyBorder="1" applyAlignment="1">
      <alignment vertical="top"/>
    </xf>
    <xf numFmtId="0" fontId="0" fillId="2" borderId="5" xfId="0" applyFill="1" applyBorder="1" applyAlignment="1">
      <alignment vertical="top"/>
    </xf>
    <xf numFmtId="9" fontId="0" fillId="2" borderId="5" xfId="1" applyFont="1" applyFill="1" applyBorder="1"/>
    <xf numFmtId="0" fontId="0" fillId="2" borderId="6" xfId="0" applyFill="1" applyBorder="1"/>
    <xf numFmtId="0" fontId="0" fillId="2" borderId="5" xfId="0" applyFill="1" applyBorder="1"/>
    <xf numFmtId="0" fontId="0" fillId="2" borderId="7" xfId="0" applyFill="1" applyBorder="1"/>
    <xf numFmtId="0" fontId="2" fillId="2" borderId="3" xfId="0" applyFont="1" applyFill="1" applyBorder="1"/>
    <xf numFmtId="0" fontId="0" fillId="2" borderId="3" xfId="0" applyFill="1" applyBorder="1"/>
    <xf numFmtId="0" fontId="0" fillId="2" borderId="3" xfId="0" applyFill="1" applyBorder="1" applyAlignment="1">
      <alignment vertical="top"/>
    </xf>
    <xf numFmtId="9" fontId="0" fillId="2" borderId="3" xfId="1" applyFont="1" applyFill="1" applyBorder="1"/>
    <xf numFmtId="0" fontId="0" fillId="2" borderId="3" xfId="1" applyNumberFormat="1" applyFont="1" applyFill="1" applyBorder="1"/>
    <xf numFmtId="0" fontId="0" fillId="0" borderId="7" xfId="0" applyBorder="1"/>
    <xf numFmtId="0" fontId="0" fillId="0" borderId="3" xfId="0" applyBorder="1"/>
    <xf numFmtId="0" fontId="0" fillId="3" borderId="3" xfId="0" applyFill="1" applyBorder="1" applyAlignment="1">
      <alignment vertical="top"/>
    </xf>
    <xf numFmtId="9" fontId="0" fillId="0" borderId="3" xfId="1" applyFont="1" applyBorder="1"/>
    <xf numFmtId="0" fontId="2" fillId="2" borderId="5" xfId="0" applyFont="1" applyFill="1" applyBorder="1"/>
    <xf numFmtId="9" fontId="0" fillId="2" borderId="5" xfId="1" applyFont="1" applyFill="1" applyBorder="1" applyAlignment="1">
      <alignment horizontal="center"/>
    </xf>
    <xf numFmtId="0" fontId="6" fillId="0" borderId="3" xfId="0" applyFont="1" applyBorder="1" applyAlignment="1">
      <alignment horizontal="left" vertical="center" wrapText="1"/>
    </xf>
    <xf numFmtId="9" fontId="7" fillId="0" borderId="2" xfId="1" applyFont="1" applyBorder="1" applyAlignment="1">
      <alignment horizontal="center" vertical="top"/>
    </xf>
    <xf numFmtId="0" fontId="7" fillId="0" borderId="0" xfId="0" applyFont="1"/>
    <xf numFmtId="0" fontId="6" fillId="0" borderId="0" xfId="0" applyFont="1" applyAlignment="1">
      <alignment horizontal="center" vertical="top"/>
    </xf>
    <xf numFmtId="9" fontId="6" fillId="0" borderId="2" xfId="0" applyNumberFormat="1" applyFont="1" applyBorder="1" applyAlignment="1">
      <alignment vertical="top"/>
    </xf>
    <xf numFmtId="0" fontId="6" fillId="0" borderId="2" xfId="0" applyFont="1" applyBorder="1" applyAlignment="1">
      <alignment horizontal="center" vertical="top"/>
    </xf>
    <xf numFmtId="0" fontId="6" fillId="3" borderId="2" xfId="0" applyFont="1" applyFill="1" applyBorder="1" applyAlignment="1">
      <alignment vertical="top"/>
    </xf>
    <xf numFmtId="9" fontId="6" fillId="0" borderId="2" xfId="1" applyFont="1" applyBorder="1" applyAlignment="1">
      <alignment horizontal="center" vertical="top"/>
    </xf>
    <xf numFmtId="0" fontId="6" fillId="0" borderId="0" xfId="0" applyFont="1"/>
    <xf numFmtId="0" fontId="6" fillId="0" borderId="2" xfId="0" applyFont="1" applyBorder="1" applyAlignment="1">
      <alignment vertical="top" wrapText="1"/>
    </xf>
    <xf numFmtId="9" fontId="6" fillId="0" borderId="2" xfId="0" applyNumberFormat="1" applyFont="1" applyBorder="1"/>
    <xf numFmtId="0" fontId="0" fillId="0" borderId="0" xfId="0" applyAlignment="1">
      <alignment wrapText="1"/>
    </xf>
    <xf numFmtId="0" fontId="6"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6" fillId="0" borderId="3" xfId="0" applyFont="1" applyBorder="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2" fillId="0" borderId="3" xfId="0" applyFont="1" applyBorder="1" applyAlignment="1">
      <alignment horizontal="center"/>
    </xf>
    <xf numFmtId="0" fontId="2"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A556-5D0F-4679-8477-8DFA99877D94}">
  <sheetPr>
    <tabColor rgb="FFFF0000"/>
  </sheetPr>
  <dimension ref="A1:I50"/>
  <sheetViews>
    <sheetView topLeftCell="D45" zoomScale="70" zoomScaleNormal="70" workbookViewId="0">
      <selection activeCell="J66" sqref="J66"/>
    </sheetView>
  </sheetViews>
  <sheetFormatPr defaultRowHeight="15" x14ac:dyDescent="0.25"/>
  <cols>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11.42578125" customWidth="1"/>
  </cols>
  <sheetData>
    <row r="1" spans="1:9" x14ac:dyDescent="0.25">
      <c r="A1" s="68" t="s">
        <v>50</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0.23184000000000005</v>
      </c>
      <c r="H5" s="29">
        <f>G5*5/100%</f>
        <v>1.1592000000000002</v>
      </c>
    </row>
    <row r="6" spans="1:9" s="1" customFormat="1" ht="183" customHeight="1" x14ac:dyDescent="0.25">
      <c r="A6" s="1">
        <v>1</v>
      </c>
      <c r="B6" s="14" t="s">
        <v>5</v>
      </c>
      <c r="C6" s="14" t="s">
        <v>82</v>
      </c>
      <c r="D6" s="15">
        <v>0.17</v>
      </c>
      <c r="E6" s="16">
        <f>D6/5</f>
        <v>3.4000000000000002E-2</v>
      </c>
      <c r="F6" s="30">
        <v>5</v>
      </c>
      <c r="G6" s="31">
        <f>F6*E6</f>
        <v>0.17</v>
      </c>
      <c r="H6" s="31"/>
      <c r="I6" s="6"/>
    </row>
    <row r="7" spans="1:9" ht="215.25" customHeight="1" x14ac:dyDescent="0.25">
      <c r="A7" s="1">
        <v>2</v>
      </c>
      <c r="B7" s="17" t="s">
        <v>6</v>
      </c>
      <c r="C7" s="17" t="s">
        <v>51</v>
      </c>
      <c r="D7" s="18">
        <v>0.14000000000000001</v>
      </c>
      <c r="E7" s="16">
        <f t="shared" ref="E7:E42" si="0">D7/5</f>
        <v>2.8000000000000004E-2</v>
      </c>
      <c r="F7" s="26">
        <v>5</v>
      </c>
      <c r="G7" s="31">
        <f t="shared" ref="G7:G42" si="1">F7*E7</f>
        <v>0.14000000000000001</v>
      </c>
      <c r="H7" s="31"/>
    </row>
    <row r="8" spans="1:9" ht="212.25" customHeight="1" x14ac:dyDescent="0.25">
      <c r="A8" s="1">
        <v>3</v>
      </c>
      <c r="B8" s="17" t="s">
        <v>7</v>
      </c>
      <c r="C8" s="17" t="s">
        <v>52</v>
      </c>
      <c r="D8" s="18">
        <v>7.0000000000000007E-2</v>
      </c>
      <c r="E8" s="16">
        <f t="shared" si="0"/>
        <v>1.4000000000000002E-2</v>
      </c>
      <c r="F8" s="26">
        <v>5</v>
      </c>
      <c r="G8" s="31">
        <f t="shared" si="1"/>
        <v>7.0000000000000007E-2</v>
      </c>
      <c r="H8" s="31"/>
    </row>
    <row r="9" spans="1:9" ht="108.75" customHeight="1" x14ac:dyDescent="0.25">
      <c r="A9" s="1">
        <v>4</v>
      </c>
      <c r="B9" s="17" t="s">
        <v>8</v>
      </c>
      <c r="C9" s="17" t="s">
        <v>63</v>
      </c>
      <c r="D9" s="18">
        <v>0.14000000000000001</v>
      </c>
      <c r="E9" s="16">
        <f t="shared" si="0"/>
        <v>2.8000000000000004E-2</v>
      </c>
      <c r="F9" s="26">
        <v>5</v>
      </c>
      <c r="G9" s="31">
        <f t="shared" si="1"/>
        <v>0.14000000000000001</v>
      </c>
      <c r="H9" s="31"/>
    </row>
    <row r="10" spans="1:9" ht="19.5" customHeight="1" x14ac:dyDescent="0.25">
      <c r="A10" s="1"/>
      <c r="B10" s="9" t="s">
        <v>10</v>
      </c>
      <c r="E10" s="16"/>
      <c r="F10" s="26"/>
      <c r="G10" s="31"/>
      <c r="H10" s="31"/>
    </row>
    <row r="11" spans="1:9" ht="172.5" customHeight="1" x14ac:dyDescent="0.25">
      <c r="A11" s="1">
        <v>5</v>
      </c>
      <c r="B11" s="17" t="s">
        <v>9</v>
      </c>
      <c r="C11" s="17" t="s">
        <v>80</v>
      </c>
      <c r="D11" s="18">
        <v>0.1</v>
      </c>
      <c r="E11" s="16">
        <f t="shared" si="0"/>
        <v>0.02</v>
      </c>
      <c r="F11" s="26">
        <v>4</v>
      </c>
      <c r="G11" s="31">
        <f t="shared" si="1"/>
        <v>0.08</v>
      </c>
      <c r="H11" s="31"/>
    </row>
    <row r="12" spans="1:9" ht="15" customHeight="1" x14ac:dyDescent="0.25">
      <c r="A12" s="1"/>
      <c r="B12" s="9" t="s">
        <v>11</v>
      </c>
      <c r="E12" s="16"/>
      <c r="F12" s="26"/>
      <c r="G12" s="31"/>
      <c r="H12" s="31"/>
    </row>
    <row r="13" spans="1:9" ht="186.75" customHeight="1" x14ac:dyDescent="0.25">
      <c r="A13" s="1">
        <v>6</v>
      </c>
      <c r="B13" s="17" t="s">
        <v>12</v>
      </c>
      <c r="C13" s="19" t="s">
        <v>64</v>
      </c>
      <c r="D13" s="18">
        <v>0.17</v>
      </c>
      <c r="E13" s="16">
        <f t="shared" si="0"/>
        <v>3.4000000000000002E-2</v>
      </c>
      <c r="F13" s="26">
        <v>5</v>
      </c>
      <c r="G13" s="31">
        <f t="shared" si="1"/>
        <v>0.17</v>
      </c>
      <c r="H13" s="31"/>
    </row>
    <row r="14" spans="1:9" ht="150.75" customHeight="1" x14ac:dyDescent="0.25">
      <c r="A14" s="1">
        <v>7</v>
      </c>
      <c r="B14" s="17" t="s">
        <v>13</v>
      </c>
      <c r="C14" s="17" t="s">
        <v>65</v>
      </c>
      <c r="D14" s="18">
        <v>7.0000000000000007E-2</v>
      </c>
      <c r="E14" s="16">
        <f t="shared" si="0"/>
        <v>1.4000000000000002E-2</v>
      </c>
      <c r="F14" s="26">
        <v>4</v>
      </c>
      <c r="G14" s="31">
        <f t="shared" si="1"/>
        <v>5.6000000000000008E-2</v>
      </c>
      <c r="H14" s="31"/>
    </row>
    <row r="15" spans="1:9" ht="150" x14ac:dyDescent="0.25">
      <c r="A15" s="1">
        <v>8</v>
      </c>
      <c r="B15" s="17" t="s">
        <v>14</v>
      </c>
      <c r="C15" s="19" t="s">
        <v>66</v>
      </c>
      <c r="D15" s="18">
        <v>7.0000000000000007E-2</v>
      </c>
      <c r="E15" s="16">
        <f t="shared" si="0"/>
        <v>1.4000000000000002E-2</v>
      </c>
      <c r="F15" s="26">
        <v>5</v>
      </c>
      <c r="G15" s="31">
        <f t="shared" si="1"/>
        <v>7.0000000000000007E-2</v>
      </c>
      <c r="H15" s="31"/>
    </row>
    <row r="16" spans="1:9" ht="175.5" customHeight="1" x14ac:dyDescent="0.25">
      <c r="A16" s="1">
        <v>9</v>
      </c>
      <c r="B16" s="17" t="s">
        <v>15</v>
      </c>
      <c r="C16" s="17" t="s">
        <v>67</v>
      </c>
      <c r="D16" s="18">
        <v>7.0000000000000007E-2</v>
      </c>
      <c r="E16" s="16">
        <f t="shared" si="0"/>
        <v>1.4000000000000002E-2</v>
      </c>
      <c r="F16" s="26">
        <v>5</v>
      </c>
      <c r="G16" s="31">
        <f t="shared" si="1"/>
        <v>7.0000000000000007E-2</v>
      </c>
      <c r="H16" s="31"/>
    </row>
    <row r="17" spans="1:9" s="3" customFormat="1" ht="17.25" customHeight="1" x14ac:dyDescent="0.25">
      <c r="A17" s="2"/>
      <c r="B17" s="20" t="s">
        <v>16</v>
      </c>
      <c r="C17" s="20"/>
      <c r="D17" s="13">
        <v>0.25</v>
      </c>
      <c r="E17" s="21"/>
      <c r="F17" s="32"/>
      <c r="G17" s="28">
        <f>SUM(G18:G22)*D17/100%</f>
        <v>0.20500000000000002</v>
      </c>
      <c r="H17" s="29">
        <f>G17*5/100%</f>
        <v>1.0250000000000001</v>
      </c>
    </row>
    <row r="18" spans="1:9" ht="247.5" customHeight="1" x14ac:dyDescent="0.25">
      <c r="A18" s="1">
        <v>10</v>
      </c>
      <c r="B18" s="17" t="s">
        <v>17</v>
      </c>
      <c r="C18" s="17" t="s">
        <v>53</v>
      </c>
      <c r="D18" s="18">
        <v>0.1</v>
      </c>
      <c r="E18" s="16">
        <f t="shared" si="0"/>
        <v>0.02</v>
      </c>
      <c r="F18" s="26">
        <v>4</v>
      </c>
      <c r="G18" s="31">
        <f t="shared" si="1"/>
        <v>0.08</v>
      </c>
      <c r="H18" s="31"/>
    </row>
    <row r="19" spans="1:9" ht="157.5" customHeight="1" x14ac:dyDescent="0.25">
      <c r="A19" s="1">
        <v>11</v>
      </c>
      <c r="B19" s="17" t="s">
        <v>18</v>
      </c>
      <c r="C19" s="19" t="s">
        <v>54</v>
      </c>
      <c r="D19" s="18">
        <v>0.2</v>
      </c>
      <c r="E19" s="16">
        <f t="shared" si="0"/>
        <v>0.04</v>
      </c>
      <c r="F19" s="26">
        <v>1</v>
      </c>
      <c r="G19" s="31">
        <f t="shared" si="1"/>
        <v>0.04</v>
      </c>
      <c r="H19" s="31"/>
    </row>
    <row r="20" spans="1:9" ht="137.25" customHeight="1" x14ac:dyDescent="0.25">
      <c r="A20" s="1">
        <v>12</v>
      </c>
      <c r="B20" s="19" t="s">
        <v>19</v>
      </c>
      <c r="C20" s="49" t="s">
        <v>55</v>
      </c>
      <c r="D20" s="18">
        <v>0.2</v>
      </c>
      <c r="E20" s="16">
        <f t="shared" si="0"/>
        <v>0.04</v>
      </c>
      <c r="F20" s="26">
        <v>5</v>
      </c>
      <c r="G20" s="31">
        <f t="shared" si="1"/>
        <v>0.2</v>
      </c>
      <c r="H20" s="31"/>
    </row>
    <row r="21" spans="1:9" ht="135" x14ac:dyDescent="0.25">
      <c r="A21" s="1">
        <v>13</v>
      </c>
      <c r="B21" s="19" t="s">
        <v>20</v>
      </c>
      <c r="C21" s="19" t="s">
        <v>79</v>
      </c>
      <c r="D21" s="18">
        <v>0.2</v>
      </c>
      <c r="E21" s="16">
        <f t="shared" si="0"/>
        <v>0.04</v>
      </c>
      <c r="F21" s="26">
        <v>5</v>
      </c>
      <c r="G21" s="31">
        <f t="shared" si="1"/>
        <v>0.2</v>
      </c>
      <c r="H21" s="31"/>
    </row>
    <row r="22" spans="1:9" ht="135" x14ac:dyDescent="0.25">
      <c r="A22" s="1">
        <v>14</v>
      </c>
      <c r="B22" s="17" t="s">
        <v>21</v>
      </c>
      <c r="C22" s="19" t="s">
        <v>56</v>
      </c>
      <c r="D22" s="18">
        <v>0.3</v>
      </c>
      <c r="E22" s="16">
        <f t="shared" si="0"/>
        <v>0.06</v>
      </c>
      <c r="F22" s="26">
        <v>5</v>
      </c>
      <c r="G22" s="31">
        <f t="shared" si="1"/>
        <v>0.3</v>
      </c>
      <c r="H22" s="31"/>
    </row>
    <row r="23" spans="1:9" s="3" customFormat="1" x14ac:dyDescent="0.25">
      <c r="B23" s="22" t="s">
        <v>22</v>
      </c>
      <c r="C23" s="22"/>
      <c r="D23" s="13">
        <v>0.18</v>
      </c>
      <c r="E23" s="21"/>
      <c r="F23" s="32"/>
      <c r="G23" s="28">
        <f>SUM(G24:G29)*D23/100%</f>
        <v>0.13644000000000001</v>
      </c>
      <c r="H23" s="29">
        <f>G23*5/100%</f>
        <v>0.68220000000000003</v>
      </c>
    </row>
    <row r="24" spans="1:9" ht="135" x14ac:dyDescent="0.25">
      <c r="A24" s="1">
        <v>15</v>
      </c>
      <c r="B24" s="17" t="s">
        <v>23</v>
      </c>
      <c r="C24" s="19" t="s">
        <v>58</v>
      </c>
      <c r="D24" s="18">
        <v>0.15</v>
      </c>
      <c r="E24" s="16">
        <f t="shared" si="0"/>
        <v>0.03</v>
      </c>
      <c r="F24" s="26">
        <v>3</v>
      </c>
      <c r="G24" s="31">
        <f t="shared" si="1"/>
        <v>0.09</v>
      </c>
      <c r="H24" s="31"/>
    </row>
    <row r="25" spans="1:9" ht="120" x14ac:dyDescent="0.25">
      <c r="A25" s="1">
        <v>16</v>
      </c>
      <c r="B25" s="17" t="s">
        <v>24</v>
      </c>
      <c r="C25" s="19" t="s">
        <v>59</v>
      </c>
      <c r="D25" s="18">
        <v>0.23</v>
      </c>
      <c r="E25" s="16">
        <f t="shared" si="0"/>
        <v>4.5999999999999999E-2</v>
      </c>
      <c r="F25" s="26">
        <v>5</v>
      </c>
      <c r="G25" s="31">
        <f t="shared" si="1"/>
        <v>0.22999999999999998</v>
      </c>
      <c r="H25" s="31"/>
    </row>
    <row r="26" spans="1:9" ht="158.25" customHeight="1" x14ac:dyDescent="0.25">
      <c r="A26" s="1">
        <v>17</v>
      </c>
      <c r="B26" s="17" t="s">
        <v>25</v>
      </c>
      <c r="C26" s="17" t="s">
        <v>60</v>
      </c>
      <c r="D26" s="18">
        <v>0.2</v>
      </c>
      <c r="E26" s="16">
        <f t="shared" si="0"/>
        <v>0.04</v>
      </c>
      <c r="F26" s="26">
        <v>5</v>
      </c>
      <c r="G26" s="31">
        <f t="shared" si="1"/>
        <v>0.2</v>
      </c>
      <c r="H26" s="31"/>
    </row>
    <row r="27" spans="1:9" ht="135" x14ac:dyDescent="0.25">
      <c r="A27" s="1">
        <v>18</v>
      </c>
      <c r="B27" s="17" t="s">
        <v>26</v>
      </c>
      <c r="C27" s="19" t="s">
        <v>61</v>
      </c>
      <c r="D27" s="18">
        <v>0.2</v>
      </c>
      <c r="E27" s="16">
        <f t="shared" si="0"/>
        <v>0.04</v>
      </c>
      <c r="F27" s="26">
        <v>1</v>
      </c>
      <c r="G27" s="31">
        <f t="shared" si="1"/>
        <v>0.04</v>
      </c>
      <c r="H27" s="31"/>
    </row>
    <row r="28" spans="1:9" ht="226.5" customHeight="1" x14ac:dyDescent="0.25">
      <c r="A28" s="1">
        <v>19</v>
      </c>
      <c r="B28" s="17" t="s">
        <v>27</v>
      </c>
      <c r="C28" s="17" t="s">
        <v>62</v>
      </c>
      <c r="D28" s="23">
        <v>0.11</v>
      </c>
      <c r="E28" s="16">
        <f t="shared" si="0"/>
        <v>2.1999999999999999E-2</v>
      </c>
      <c r="F28" s="26">
        <v>5</v>
      </c>
      <c r="G28" s="31">
        <f t="shared" si="1"/>
        <v>0.10999999999999999</v>
      </c>
      <c r="H28" s="31"/>
    </row>
    <row r="29" spans="1:9" ht="154.5" customHeight="1" x14ac:dyDescent="0.25">
      <c r="A29" s="1">
        <v>20</v>
      </c>
      <c r="B29" s="17" t="s">
        <v>28</v>
      </c>
      <c r="C29" s="17" t="s">
        <v>68</v>
      </c>
      <c r="D29" s="23">
        <v>0.11</v>
      </c>
      <c r="E29" s="16">
        <f t="shared" si="0"/>
        <v>2.1999999999999999E-2</v>
      </c>
      <c r="F29" s="26">
        <v>4</v>
      </c>
      <c r="G29" s="31">
        <f t="shared" si="1"/>
        <v>8.7999999999999995E-2</v>
      </c>
      <c r="H29" s="31"/>
    </row>
    <row r="30" spans="1:9" s="3" customFormat="1" ht="21.75" customHeight="1" x14ac:dyDescent="0.25">
      <c r="A30" s="2"/>
      <c r="B30" s="20" t="s">
        <v>29</v>
      </c>
      <c r="C30" s="20"/>
      <c r="D30" s="13">
        <v>0.11</v>
      </c>
      <c r="E30" s="21"/>
      <c r="F30" s="32"/>
      <c r="G30" s="28">
        <f>SUM(G31:G34)*D30/100%</f>
        <v>0.1012</v>
      </c>
      <c r="H30" s="29">
        <f>G30*5/100%</f>
        <v>0.50600000000000001</v>
      </c>
    </row>
    <row r="31" spans="1:9" ht="198.75" customHeight="1" x14ac:dyDescent="0.25">
      <c r="A31" s="1">
        <v>21</v>
      </c>
      <c r="B31" s="17" t="s">
        <v>30</v>
      </c>
      <c r="C31" s="17" t="s">
        <v>69</v>
      </c>
      <c r="D31" s="18">
        <v>0.3</v>
      </c>
      <c r="E31" s="16">
        <f t="shared" si="0"/>
        <v>0.06</v>
      </c>
      <c r="F31" s="26">
        <v>5</v>
      </c>
      <c r="G31" s="31">
        <f t="shared" si="1"/>
        <v>0.3</v>
      </c>
      <c r="H31" s="31"/>
    </row>
    <row r="32" spans="1:9" ht="284.25" customHeight="1" x14ac:dyDescent="0.25">
      <c r="A32" s="1">
        <v>22</v>
      </c>
      <c r="B32" s="17" t="s">
        <v>31</v>
      </c>
      <c r="C32" s="17" t="s">
        <v>70</v>
      </c>
      <c r="D32" s="18">
        <v>0.2</v>
      </c>
      <c r="E32" s="16">
        <f t="shared" si="0"/>
        <v>0.04</v>
      </c>
      <c r="F32" s="26">
        <v>4</v>
      </c>
      <c r="G32" s="31">
        <f t="shared" si="1"/>
        <v>0.16</v>
      </c>
      <c r="H32" s="31"/>
      <c r="I32" s="66" t="s">
        <v>230</v>
      </c>
    </row>
    <row r="33" spans="1:8" ht="176.25" customHeight="1" x14ac:dyDescent="0.25">
      <c r="A33" s="1">
        <v>23</v>
      </c>
      <c r="B33" s="17" t="s">
        <v>32</v>
      </c>
      <c r="C33" s="17" t="s">
        <v>71</v>
      </c>
      <c r="D33" s="18">
        <v>0.2</v>
      </c>
      <c r="E33" s="16">
        <f t="shared" si="0"/>
        <v>0.04</v>
      </c>
      <c r="F33" s="26">
        <v>4</v>
      </c>
      <c r="G33" s="31">
        <f t="shared" si="1"/>
        <v>0.16</v>
      </c>
      <c r="H33" s="31"/>
    </row>
    <row r="34" spans="1:8" ht="166.5" customHeight="1" x14ac:dyDescent="0.25">
      <c r="A34" s="1">
        <v>24</v>
      </c>
      <c r="B34" s="17" t="s">
        <v>33</v>
      </c>
      <c r="C34" s="17" t="s">
        <v>72</v>
      </c>
      <c r="D34" s="18">
        <v>0.3</v>
      </c>
      <c r="E34" s="16">
        <f t="shared" si="0"/>
        <v>0.06</v>
      </c>
      <c r="F34" s="26">
        <v>5</v>
      </c>
      <c r="G34" s="31">
        <f t="shared" si="1"/>
        <v>0.3</v>
      </c>
      <c r="H34" s="31"/>
    </row>
    <row r="35" spans="1:8" s="3" customFormat="1" ht="18" customHeight="1" x14ac:dyDescent="0.25">
      <c r="A35" s="2"/>
      <c r="B35" s="20" t="s">
        <v>34</v>
      </c>
      <c r="C35" s="20"/>
      <c r="D35" s="13">
        <v>0.1</v>
      </c>
      <c r="E35" s="21"/>
      <c r="F35" s="32"/>
      <c r="G35" s="28">
        <f>SUM(G36:G39)*D35/100%</f>
        <v>0.1</v>
      </c>
      <c r="H35" s="29">
        <f>G35*5/100%</f>
        <v>0.5</v>
      </c>
    </row>
    <row r="36" spans="1:8" ht="147.75" customHeight="1" x14ac:dyDescent="0.25">
      <c r="A36" s="1">
        <v>25</v>
      </c>
      <c r="B36" s="17" t="s">
        <v>35</v>
      </c>
      <c r="C36" s="17" t="s">
        <v>73</v>
      </c>
      <c r="D36" s="18">
        <v>0.2</v>
      </c>
      <c r="E36" s="16">
        <f t="shared" si="0"/>
        <v>0.04</v>
      </c>
      <c r="F36" s="26">
        <v>5</v>
      </c>
      <c r="G36" s="31">
        <f t="shared" si="1"/>
        <v>0.2</v>
      </c>
      <c r="H36" s="31"/>
    </row>
    <row r="37" spans="1:8" ht="240" x14ac:dyDescent="0.25">
      <c r="A37" s="1">
        <v>26</v>
      </c>
      <c r="B37" s="17" t="s">
        <v>36</v>
      </c>
      <c r="C37" s="17" t="s">
        <v>74</v>
      </c>
      <c r="D37" s="18">
        <v>0.25</v>
      </c>
      <c r="E37" s="16">
        <f t="shared" si="0"/>
        <v>0.05</v>
      </c>
      <c r="F37" s="26">
        <v>5</v>
      </c>
      <c r="G37" s="31">
        <f t="shared" si="1"/>
        <v>0.25</v>
      </c>
      <c r="H37" s="31"/>
    </row>
    <row r="38" spans="1:8" ht="180" x14ac:dyDescent="0.25">
      <c r="A38" s="1">
        <v>27</v>
      </c>
      <c r="B38" s="17" t="s">
        <v>37</v>
      </c>
      <c r="C38" s="19" t="s">
        <v>75</v>
      </c>
      <c r="D38" s="18">
        <v>0.25</v>
      </c>
      <c r="E38" s="16">
        <f t="shared" si="0"/>
        <v>0.05</v>
      </c>
      <c r="F38" s="26">
        <v>5</v>
      </c>
      <c r="G38" s="31">
        <f t="shared" si="1"/>
        <v>0.25</v>
      </c>
      <c r="H38" s="31"/>
    </row>
    <row r="39" spans="1:8" ht="102.75" customHeight="1" x14ac:dyDescent="0.25">
      <c r="A39" s="1">
        <v>28</v>
      </c>
      <c r="B39" s="17" t="s">
        <v>38</v>
      </c>
      <c r="C39" s="14" t="s">
        <v>76</v>
      </c>
      <c r="D39" s="18">
        <v>0.3</v>
      </c>
      <c r="E39" s="16">
        <f t="shared" si="0"/>
        <v>0.06</v>
      </c>
      <c r="F39" s="26">
        <v>5</v>
      </c>
      <c r="G39" s="31">
        <f t="shared" si="1"/>
        <v>0.3</v>
      </c>
      <c r="H39" s="31"/>
    </row>
    <row r="40" spans="1:8" s="3" customFormat="1" ht="19.5" customHeight="1" x14ac:dyDescent="0.25">
      <c r="A40" s="2"/>
      <c r="B40" s="20" t="s">
        <v>39</v>
      </c>
      <c r="C40" s="20"/>
      <c r="D40" s="13">
        <v>0.12</v>
      </c>
      <c r="E40" s="21"/>
      <c r="F40" s="32"/>
      <c r="G40" s="28">
        <f>SUM(G41:G42)*D40/100%</f>
        <v>9.6000000000000002E-2</v>
      </c>
      <c r="H40" s="29">
        <f>G40*5/100%</f>
        <v>0.48</v>
      </c>
    </row>
    <row r="41" spans="1:8" ht="195" x14ac:dyDescent="0.25">
      <c r="A41" s="1">
        <v>29</v>
      </c>
      <c r="B41" s="17" t="s">
        <v>40</v>
      </c>
      <c r="C41" s="17" t="s">
        <v>77</v>
      </c>
      <c r="D41" s="18">
        <v>0.5</v>
      </c>
      <c r="E41" s="16">
        <f>D41/5</f>
        <v>0.1</v>
      </c>
      <c r="F41" s="26">
        <v>3</v>
      </c>
      <c r="G41" s="31">
        <f t="shared" si="1"/>
        <v>0.30000000000000004</v>
      </c>
      <c r="H41" s="31"/>
    </row>
    <row r="42" spans="1:8" ht="240" x14ac:dyDescent="0.25">
      <c r="A42" s="1">
        <v>30</v>
      </c>
      <c r="B42" s="19" t="s">
        <v>41</v>
      </c>
      <c r="C42" s="17" t="s">
        <v>78</v>
      </c>
      <c r="D42" s="18">
        <v>0.5</v>
      </c>
      <c r="E42" s="16">
        <f t="shared" si="0"/>
        <v>0.1</v>
      </c>
      <c r="F42" s="26">
        <v>5</v>
      </c>
      <c r="G42" s="31">
        <f t="shared" si="1"/>
        <v>0.5</v>
      </c>
      <c r="H42" s="31"/>
    </row>
    <row r="43" spans="1:8" s="3" customFormat="1" x14ac:dyDescent="0.25">
      <c r="B43" s="22" t="s">
        <v>42</v>
      </c>
      <c r="C43" s="22"/>
      <c r="D43" s="12"/>
      <c r="E43" s="12"/>
      <c r="F43" s="32"/>
      <c r="G43" s="28"/>
      <c r="H43" s="28"/>
    </row>
    <row r="44" spans="1:8" ht="75" x14ac:dyDescent="0.25">
      <c r="A44" s="1">
        <v>31</v>
      </c>
      <c r="B44" s="19" t="s">
        <v>43</v>
      </c>
      <c r="C44" s="19"/>
      <c r="F44" s="26"/>
      <c r="G44" s="27"/>
      <c r="H44" s="27"/>
    </row>
    <row r="45" spans="1:8" x14ac:dyDescent="0.25">
      <c r="A45" s="1">
        <v>32</v>
      </c>
      <c r="B45" s="19" t="s">
        <v>44</v>
      </c>
      <c r="C45" s="19"/>
      <c r="F45" s="26"/>
      <c r="G45" s="27"/>
      <c r="H45" s="27"/>
    </row>
    <row r="46" spans="1:8" x14ac:dyDescent="0.25">
      <c r="F46" s="26"/>
      <c r="G46" s="27"/>
      <c r="H46" s="27"/>
    </row>
    <row r="47" spans="1:8" x14ac:dyDescent="0.25">
      <c r="F47" s="26"/>
      <c r="G47" s="27"/>
      <c r="H47" s="27"/>
    </row>
    <row r="48" spans="1:8" s="3" customFormat="1" x14ac:dyDescent="0.25">
      <c r="A48" s="37"/>
      <c r="B48" s="38" t="s">
        <v>47</v>
      </c>
      <c r="C48" s="39"/>
      <c r="D48" s="39"/>
      <c r="E48" s="39"/>
      <c r="F48" s="40"/>
      <c r="G48" s="41">
        <f>+G5+G17+G23+G30+G35+G40</f>
        <v>0.87047999999999992</v>
      </c>
      <c r="H48" s="42">
        <f>+H5+H17+H23+H30+H35+H40</f>
        <v>4.3524000000000012</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A-</v>
      </c>
    </row>
  </sheetData>
  <mergeCells count="2">
    <mergeCell ref="F3:G3"/>
    <mergeCell ref="A1:H1"/>
  </mergeCells>
  <pageMargins left="0.7" right="0.7" top="0.75" bottom="0.75" header="0.3" footer="0.3"/>
  <legacy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E77C-2E84-4C00-A291-E0FF843A575B}">
  <sheetPr>
    <tabColor rgb="FFFFFF00"/>
  </sheetPr>
  <dimension ref="A1:J50"/>
  <sheetViews>
    <sheetView topLeftCell="C47" zoomScale="70" zoomScaleNormal="70" workbookViewId="0">
      <selection activeCell="I41" sqref="I41"/>
    </sheetView>
  </sheetViews>
  <sheetFormatPr defaultRowHeight="15" x14ac:dyDescent="0.25"/>
  <cols>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196</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4.7999999999999996E-3</v>
      </c>
      <c r="H5" s="29">
        <f>G5*5/100%</f>
        <v>2.3999999999999997E-2</v>
      </c>
    </row>
    <row r="6" spans="1:10" s="1" customFormat="1" ht="183" customHeight="1" x14ac:dyDescent="0.25">
      <c r="A6" s="1">
        <v>1</v>
      </c>
      <c r="B6" s="14" t="s">
        <v>5</v>
      </c>
      <c r="C6" s="14" t="s">
        <v>82</v>
      </c>
      <c r="D6" s="15">
        <v>0.17</v>
      </c>
      <c r="E6" s="16">
        <f>D6/5</f>
        <v>3.4000000000000002E-2</v>
      </c>
      <c r="F6" s="30">
        <v>0</v>
      </c>
      <c r="G6" s="31">
        <f>F6*E6</f>
        <v>0</v>
      </c>
      <c r="H6" s="31"/>
      <c r="I6" s="63" t="s">
        <v>191</v>
      </c>
      <c r="J6" s="65"/>
    </row>
    <row r="7" spans="1:10" ht="215.25" customHeight="1" x14ac:dyDescent="0.25">
      <c r="A7" s="1">
        <v>2</v>
      </c>
      <c r="B7" s="17" t="s">
        <v>6</v>
      </c>
      <c r="C7" s="17" t="s">
        <v>51</v>
      </c>
      <c r="D7" s="18">
        <v>0.14000000000000001</v>
      </c>
      <c r="E7" s="16">
        <f t="shared" ref="E7:E42" si="0">D7/5</f>
        <v>2.8000000000000004E-2</v>
      </c>
      <c r="F7" s="26">
        <v>0</v>
      </c>
      <c r="G7" s="31">
        <f t="shared" ref="G7:G42" si="1">F7*E7</f>
        <v>0</v>
      </c>
      <c r="H7" s="31"/>
      <c r="I7" s="62" t="s">
        <v>192</v>
      </c>
    </row>
    <row r="8" spans="1:10" ht="212.25" customHeight="1" x14ac:dyDescent="0.25">
      <c r="A8" s="1">
        <v>3</v>
      </c>
      <c r="B8" s="17" t="s">
        <v>7</v>
      </c>
      <c r="C8" s="17" t="s">
        <v>52</v>
      </c>
      <c r="D8" s="18">
        <v>7.0000000000000007E-2</v>
      </c>
      <c r="E8" s="16">
        <f t="shared" si="0"/>
        <v>1.4000000000000002E-2</v>
      </c>
      <c r="F8" s="26">
        <v>0</v>
      </c>
      <c r="G8" s="31">
        <f t="shared" si="1"/>
        <v>0</v>
      </c>
      <c r="H8" s="31"/>
      <c r="I8" s="62" t="s">
        <v>192</v>
      </c>
    </row>
    <row r="9" spans="1:10" ht="150.75" customHeight="1" x14ac:dyDescent="0.25">
      <c r="A9" s="1">
        <v>4</v>
      </c>
      <c r="B9" s="17" t="s">
        <v>8</v>
      </c>
      <c r="C9" s="17" t="s">
        <v>63</v>
      </c>
      <c r="D9" s="18">
        <v>0.14000000000000001</v>
      </c>
      <c r="E9" s="16">
        <f t="shared" si="0"/>
        <v>2.8000000000000004E-2</v>
      </c>
      <c r="F9" s="26">
        <v>0</v>
      </c>
      <c r="G9" s="31">
        <f t="shared" si="1"/>
        <v>0</v>
      </c>
      <c r="H9" s="31"/>
      <c r="I9" s="62" t="s">
        <v>192</v>
      </c>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1</v>
      </c>
      <c r="G11" s="31">
        <f t="shared" si="1"/>
        <v>0.02</v>
      </c>
      <c r="H11" s="31"/>
      <c r="I11" s="62" t="s">
        <v>193</v>
      </c>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0</v>
      </c>
      <c r="G13" s="31">
        <f t="shared" si="1"/>
        <v>0</v>
      </c>
      <c r="H13" s="31"/>
      <c r="I13" s="62" t="s">
        <v>194</v>
      </c>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t="s">
        <v>195</v>
      </c>
      <c r="J14" s="62"/>
    </row>
    <row r="15" spans="1:10" ht="150" x14ac:dyDescent="0.25">
      <c r="A15" s="1">
        <v>8</v>
      </c>
      <c r="B15" s="17" t="s">
        <v>14</v>
      </c>
      <c r="C15" s="19" t="s">
        <v>66</v>
      </c>
      <c r="D15" s="18">
        <v>7.0000000000000007E-2</v>
      </c>
      <c r="E15" s="16">
        <f t="shared" si="0"/>
        <v>1.4000000000000002E-2</v>
      </c>
      <c r="F15" s="26">
        <v>0</v>
      </c>
      <c r="G15" s="31">
        <f t="shared" si="1"/>
        <v>0</v>
      </c>
      <c r="H15" s="31"/>
      <c r="I15" s="62"/>
    </row>
    <row r="16" spans="1:10" ht="175.5" customHeight="1" x14ac:dyDescent="0.25">
      <c r="A16" s="1">
        <v>9</v>
      </c>
      <c r="B16" s="17" t="s">
        <v>15</v>
      </c>
      <c r="C16" s="17" t="s">
        <v>67</v>
      </c>
      <c r="D16" s="18">
        <v>7.0000000000000007E-2</v>
      </c>
      <c r="E16" s="16">
        <f t="shared" si="0"/>
        <v>1.4000000000000002E-2</v>
      </c>
      <c r="F16" s="26">
        <v>0</v>
      </c>
      <c r="G16" s="31">
        <f t="shared" si="1"/>
        <v>0</v>
      </c>
      <c r="H16" s="31"/>
      <c r="I16" s="62"/>
    </row>
    <row r="17" spans="1:10" s="3" customFormat="1" ht="17.25" customHeight="1" x14ac:dyDescent="0.25">
      <c r="A17" s="2"/>
      <c r="B17" s="20" t="s">
        <v>16</v>
      </c>
      <c r="C17" s="20"/>
      <c r="D17" s="13">
        <v>0.25</v>
      </c>
      <c r="E17" s="21"/>
      <c r="F17" s="32"/>
      <c r="G17" s="28">
        <f>SUM(G18:G22)*D17/100%</f>
        <v>9.5000000000000001E-2</v>
      </c>
      <c r="H17" s="29">
        <f>G17*5/100%</f>
        <v>0.47499999999999998</v>
      </c>
    </row>
    <row r="18" spans="1:10" ht="162.75" customHeight="1" x14ac:dyDescent="0.25">
      <c r="A18" s="1">
        <v>10</v>
      </c>
      <c r="B18" s="17" t="s">
        <v>17</v>
      </c>
      <c r="C18" s="17" t="s">
        <v>53</v>
      </c>
      <c r="D18" s="18">
        <v>0.1</v>
      </c>
      <c r="E18" s="16">
        <f t="shared" si="0"/>
        <v>0.02</v>
      </c>
      <c r="F18" s="26">
        <v>0</v>
      </c>
      <c r="G18" s="31">
        <f t="shared" si="1"/>
        <v>0</v>
      </c>
      <c r="H18" s="31"/>
      <c r="I18" s="62"/>
    </row>
    <row r="19" spans="1:10" ht="203.25" customHeight="1" x14ac:dyDescent="0.25">
      <c r="A19" s="1">
        <v>11</v>
      </c>
      <c r="B19" s="17" t="s">
        <v>18</v>
      </c>
      <c r="C19" s="17" t="s">
        <v>54</v>
      </c>
      <c r="D19" s="18">
        <v>0.2</v>
      </c>
      <c r="E19" s="16">
        <f t="shared" si="0"/>
        <v>0.04</v>
      </c>
      <c r="F19" s="26">
        <v>0</v>
      </c>
      <c r="G19" s="31">
        <f t="shared" si="1"/>
        <v>0</v>
      </c>
      <c r="H19" s="31"/>
      <c r="I19" s="62"/>
      <c r="J19" s="62"/>
    </row>
    <row r="20" spans="1:10" ht="158.25" customHeight="1" x14ac:dyDescent="0.25">
      <c r="A20" s="1">
        <v>12</v>
      </c>
      <c r="B20" s="17" t="s">
        <v>19</v>
      </c>
      <c r="C20" s="49" t="s">
        <v>55</v>
      </c>
      <c r="D20" s="18">
        <v>0.2</v>
      </c>
      <c r="E20" s="16">
        <f t="shared" si="0"/>
        <v>0.04</v>
      </c>
      <c r="F20" s="26">
        <v>0</v>
      </c>
      <c r="G20" s="31">
        <f t="shared" si="1"/>
        <v>0</v>
      </c>
      <c r="H20" s="31"/>
      <c r="I20" s="60"/>
    </row>
    <row r="21" spans="1:10" ht="135" x14ac:dyDescent="0.25">
      <c r="A21" s="1">
        <v>13</v>
      </c>
      <c r="B21" s="17" t="s">
        <v>20</v>
      </c>
      <c r="C21" s="19" t="s">
        <v>79</v>
      </c>
      <c r="D21" s="18">
        <v>0.2</v>
      </c>
      <c r="E21" s="16">
        <f t="shared" si="0"/>
        <v>0.04</v>
      </c>
      <c r="F21" s="26">
        <v>2</v>
      </c>
      <c r="G21" s="31">
        <f t="shared" si="1"/>
        <v>0.08</v>
      </c>
      <c r="H21" s="31"/>
      <c r="I21" s="62"/>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7.3440000000000005E-2</v>
      </c>
      <c r="H23" s="29">
        <f>G23*5/100%</f>
        <v>0.36720000000000003</v>
      </c>
    </row>
    <row r="24" spans="1:10" ht="135" x14ac:dyDescent="0.25">
      <c r="A24" s="1">
        <v>15</v>
      </c>
      <c r="B24" s="17" t="s">
        <v>23</v>
      </c>
      <c r="C24" s="19" t="s">
        <v>58</v>
      </c>
      <c r="D24" s="18">
        <v>0.15</v>
      </c>
      <c r="E24" s="16">
        <f t="shared" si="0"/>
        <v>0.03</v>
      </c>
      <c r="F24" s="26">
        <v>2</v>
      </c>
      <c r="G24" s="31">
        <f t="shared" si="1"/>
        <v>0.06</v>
      </c>
      <c r="H24" s="31"/>
      <c r="I24" s="62" t="s">
        <v>197</v>
      </c>
      <c r="J24" s="62"/>
    </row>
    <row r="25" spans="1:10" ht="120" x14ac:dyDescent="0.25">
      <c r="A25" s="1">
        <v>16</v>
      </c>
      <c r="B25" s="17" t="s">
        <v>24</v>
      </c>
      <c r="C25" s="19" t="s">
        <v>59</v>
      </c>
      <c r="D25" s="18">
        <v>0.23</v>
      </c>
      <c r="E25" s="16">
        <f t="shared" si="0"/>
        <v>4.5999999999999999E-2</v>
      </c>
      <c r="F25" s="26">
        <v>2</v>
      </c>
      <c r="G25" s="31">
        <f t="shared" si="1"/>
        <v>9.1999999999999998E-2</v>
      </c>
      <c r="H25" s="31"/>
      <c r="I25" s="62" t="s">
        <v>198</v>
      </c>
    </row>
    <row r="26" spans="1:10" ht="158.25" customHeight="1" x14ac:dyDescent="0.25">
      <c r="A26" s="1">
        <v>17</v>
      </c>
      <c r="B26" s="17" t="s">
        <v>25</v>
      </c>
      <c r="C26" s="17" t="s">
        <v>60</v>
      </c>
      <c r="D26" s="18">
        <v>0.2</v>
      </c>
      <c r="E26" s="16">
        <f t="shared" si="0"/>
        <v>0.04</v>
      </c>
      <c r="F26" s="26">
        <v>1</v>
      </c>
      <c r="G26" s="31">
        <f t="shared" si="1"/>
        <v>0.04</v>
      </c>
      <c r="H26" s="31"/>
      <c r="I26" s="62" t="s">
        <v>199</v>
      </c>
    </row>
    <row r="27" spans="1:10" ht="135" x14ac:dyDescent="0.25">
      <c r="A27" s="1">
        <v>18</v>
      </c>
      <c r="B27" s="17" t="s">
        <v>26</v>
      </c>
      <c r="C27" s="19" t="s">
        <v>61</v>
      </c>
      <c r="D27" s="18">
        <v>0.2</v>
      </c>
      <c r="E27" s="16">
        <f t="shared" si="0"/>
        <v>0.04</v>
      </c>
      <c r="F27" s="26">
        <v>1</v>
      </c>
      <c r="G27" s="31">
        <f t="shared" si="1"/>
        <v>0.04</v>
      </c>
      <c r="H27" s="31"/>
      <c r="I27" s="62" t="s">
        <v>200</v>
      </c>
    </row>
    <row r="28" spans="1:10" ht="226.5" customHeight="1" x14ac:dyDescent="0.25">
      <c r="A28" s="1">
        <v>19</v>
      </c>
      <c r="B28" s="17" t="s">
        <v>27</v>
      </c>
      <c r="C28" s="17" t="s">
        <v>62</v>
      </c>
      <c r="D28" s="18">
        <v>0.11</v>
      </c>
      <c r="E28" s="16">
        <f t="shared" si="0"/>
        <v>2.1999999999999999E-2</v>
      </c>
      <c r="F28" s="26">
        <v>4</v>
      </c>
      <c r="G28" s="31">
        <f t="shared" si="1"/>
        <v>8.7999999999999995E-2</v>
      </c>
      <c r="H28" s="31"/>
      <c r="I28" s="62" t="s">
        <v>201</v>
      </c>
    </row>
    <row r="29" spans="1:10" ht="154.5" customHeight="1" x14ac:dyDescent="0.25">
      <c r="A29" s="1">
        <v>20</v>
      </c>
      <c r="B29" s="17" t="s">
        <v>28</v>
      </c>
      <c r="C29" s="17" t="s">
        <v>68</v>
      </c>
      <c r="D29" s="18">
        <v>0.11</v>
      </c>
      <c r="E29" s="16">
        <f t="shared" si="0"/>
        <v>2.1999999999999999E-2</v>
      </c>
      <c r="F29" s="26">
        <v>4</v>
      </c>
      <c r="G29" s="31">
        <f t="shared" si="1"/>
        <v>8.7999999999999995E-2</v>
      </c>
      <c r="H29" s="31"/>
      <c r="I29" s="62" t="s">
        <v>202</v>
      </c>
    </row>
    <row r="30" spans="1:10" s="3" customFormat="1" ht="21.75" customHeight="1" x14ac:dyDescent="0.25">
      <c r="A30" s="2"/>
      <c r="B30" s="20" t="s">
        <v>29</v>
      </c>
      <c r="C30" s="20"/>
      <c r="D30" s="13">
        <v>0.11</v>
      </c>
      <c r="E30" s="21"/>
      <c r="F30" s="32"/>
      <c r="G30" s="28">
        <f>SUM(G31:G34)*D30/100%</f>
        <v>0</v>
      </c>
      <c r="H30" s="29">
        <f>G30*5/100%</f>
        <v>0</v>
      </c>
    </row>
    <row r="31" spans="1:10" ht="198.75" customHeight="1" x14ac:dyDescent="0.25">
      <c r="A31" s="1">
        <v>21</v>
      </c>
      <c r="B31" s="17" t="s">
        <v>30</v>
      </c>
      <c r="C31" s="17" t="s">
        <v>69</v>
      </c>
      <c r="D31" s="18">
        <v>0.3</v>
      </c>
      <c r="E31" s="16">
        <f t="shared" si="0"/>
        <v>0.06</v>
      </c>
      <c r="F31" s="26">
        <v>0</v>
      </c>
      <c r="G31" s="31">
        <f t="shared" si="1"/>
        <v>0</v>
      </c>
      <c r="H31" s="31"/>
      <c r="I31" s="62"/>
    </row>
    <row r="32" spans="1:10" ht="135.75" customHeight="1" x14ac:dyDescent="0.25">
      <c r="A32" s="1">
        <v>22</v>
      </c>
      <c r="B32" s="17" t="s">
        <v>31</v>
      </c>
      <c r="C32" s="17" t="s">
        <v>70</v>
      </c>
      <c r="D32" s="18">
        <v>0.2</v>
      </c>
      <c r="E32" s="16">
        <f t="shared" si="0"/>
        <v>0.04</v>
      </c>
      <c r="F32" s="26">
        <v>0</v>
      </c>
      <c r="G32" s="31">
        <f t="shared" si="1"/>
        <v>0</v>
      </c>
      <c r="H32" s="31"/>
      <c r="I32" s="62"/>
    </row>
    <row r="33" spans="1:9" ht="186" customHeight="1" x14ac:dyDescent="0.25">
      <c r="A33" s="1">
        <v>23</v>
      </c>
      <c r="B33" s="17" t="s">
        <v>32</v>
      </c>
      <c r="C33" s="17" t="s">
        <v>71</v>
      </c>
      <c r="D33" s="18">
        <v>0.2</v>
      </c>
      <c r="E33" s="16">
        <f t="shared" si="0"/>
        <v>0.04</v>
      </c>
      <c r="F33" s="26">
        <v>0</v>
      </c>
      <c r="G33" s="31">
        <f t="shared" si="1"/>
        <v>0</v>
      </c>
      <c r="H33" s="31"/>
      <c r="I33" s="62"/>
    </row>
    <row r="34" spans="1:9" ht="123.75" customHeight="1" x14ac:dyDescent="0.25">
      <c r="A34" s="1">
        <v>24</v>
      </c>
      <c r="B34" s="17" t="s">
        <v>33</v>
      </c>
      <c r="C34" s="17" t="s">
        <v>72</v>
      </c>
      <c r="D34" s="18">
        <v>0.3</v>
      </c>
      <c r="E34" s="16">
        <f t="shared" si="0"/>
        <v>0.06</v>
      </c>
      <c r="F34" s="26">
        <v>0</v>
      </c>
      <c r="G34" s="31">
        <f t="shared" si="1"/>
        <v>0</v>
      </c>
      <c r="H34" s="31"/>
      <c r="I34" s="62"/>
    </row>
    <row r="35" spans="1:9" s="3" customFormat="1" ht="18" customHeight="1" x14ac:dyDescent="0.25">
      <c r="A35" s="2"/>
      <c r="B35" s="20" t="s">
        <v>34</v>
      </c>
      <c r="C35" s="20"/>
      <c r="D35" s="13">
        <v>0.1</v>
      </c>
      <c r="E35" s="21"/>
      <c r="F35" s="32"/>
      <c r="G35" s="28">
        <f>SUM(G36:G39)*D35/100%</f>
        <v>8.9999999999999993E-3</v>
      </c>
      <c r="H35" s="29">
        <f>G35*5/100%</f>
        <v>4.4999999999999998E-2</v>
      </c>
    </row>
    <row r="36" spans="1:9" ht="147.75" customHeight="1" x14ac:dyDescent="0.25">
      <c r="A36" s="1">
        <v>25</v>
      </c>
      <c r="B36" s="17" t="s">
        <v>35</v>
      </c>
      <c r="C36" s="17" t="s">
        <v>73</v>
      </c>
      <c r="D36" s="18">
        <v>0.2</v>
      </c>
      <c r="E36" s="16">
        <f t="shared" si="0"/>
        <v>0.04</v>
      </c>
      <c r="F36" s="26">
        <v>1</v>
      </c>
      <c r="G36" s="31">
        <f t="shared" si="1"/>
        <v>0.04</v>
      </c>
      <c r="H36" s="31"/>
      <c r="I36" s="62"/>
    </row>
    <row r="37" spans="1:9" ht="240" x14ac:dyDescent="0.25">
      <c r="A37" s="1">
        <v>26</v>
      </c>
      <c r="B37" s="17" t="s">
        <v>36</v>
      </c>
      <c r="C37" s="17" t="s">
        <v>74</v>
      </c>
      <c r="D37" s="18">
        <v>0.25</v>
      </c>
      <c r="E37" s="16">
        <f t="shared" si="0"/>
        <v>0.05</v>
      </c>
      <c r="F37" s="26">
        <v>1</v>
      </c>
      <c r="G37" s="31">
        <f t="shared" si="1"/>
        <v>0.05</v>
      </c>
      <c r="H37" s="31"/>
      <c r="I37" s="62" t="s">
        <v>203</v>
      </c>
    </row>
    <row r="38" spans="1:9" ht="180" x14ac:dyDescent="0.25">
      <c r="A38" s="1">
        <v>27</v>
      </c>
      <c r="B38" s="17" t="s">
        <v>37</v>
      </c>
      <c r="C38" s="19" t="s">
        <v>75</v>
      </c>
      <c r="D38" s="18">
        <v>0.25</v>
      </c>
      <c r="E38" s="16">
        <f t="shared" si="0"/>
        <v>0.05</v>
      </c>
      <c r="F38" s="26">
        <v>0</v>
      </c>
      <c r="G38" s="31">
        <f t="shared" si="1"/>
        <v>0</v>
      </c>
      <c r="H38" s="31"/>
      <c r="I38" s="62"/>
    </row>
    <row r="39" spans="1:9" ht="187.5" customHeight="1" x14ac:dyDescent="0.25">
      <c r="A39" s="1">
        <v>28</v>
      </c>
      <c r="B39" s="17" t="s">
        <v>38</v>
      </c>
      <c r="C39" s="14" t="s">
        <v>76</v>
      </c>
      <c r="D39" s="18">
        <v>0.3</v>
      </c>
      <c r="E39" s="16">
        <f t="shared" si="0"/>
        <v>0.06</v>
      </c>
      <c r="F39" s="26">
        <v>0</v>
      </c>
      <c r="G39" s="31">
        <f t="shared" si="1"/>
        <v>0</v>
      </c>
      <c r="H39" s="31"/>
      <c r="I39" s="60"/>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0.18224000000000001</v>
      </c>
      <c r="H48" s="42">
        <f>+H5+H17+H23+H30+H35+H40</f>
        <v>0.91120000000000012</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858F8-AFAA-4901-9648-2091B571A6C6}">
  <sheetPr>
    <tabColor rgb="FF7030A0"/>
  </sheetPr>
  <dimension ref="A1:J50"/>
  <sheetViews>
    <sheetView topLeftCell="D42" zoomScale="70" zoomScaleNormal="70" workbookViewId="0">
      <selection activeCell="C7" sqref="C7"/>
    </sheetView>
  </sheetViews>
  <sheetFormatPr defaultRowHeight="15" x14ac:dyDescent="0.25"/>
  <cols>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204</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0.17808000000000004</v>
      </c>
      <c r="H5" s="29">
        <f>G5*5/100%</f>
        <v>0.89040000000000019</v>
      </c>
    </row>
    <row r="6" spans="1:10" s="1" customFormat="1" ht="183" customHeight="1" x14ac:dyDescent="0.25">
      <c r="A6" s="1">
        <v>1</v>
      </c>
      <c r="B6" s="14" t="s">
        <v>5</v>
      </c>
      <c r="C6" s="14" t="s">
        <v>82</v>
      </c>
      <c r="D6" s="15">
        <v>0.17</v>
      </c>
      <c r="E6" s="16">
        <f>D6/5</f>
        <v>3.4000000000000002E-2</v>
      </c>
      <c r="F6" s="30">
        <v>4</v>
      </c>
      <c r="G6" s="31">
        <f>F6*E6</f>
        <v>0.13600000000000001</v>
      </c>
      <c r="H6" s="31"/>
      <c r="I6" s="63"/>
      <c r="J6" s="65"/>
    </row>
    <row r="7" spans="1:10" ht="215.25" customHeight="1" x14ac:dyDescent="0.25">
      <c r="A7" s="1">
        <v>2</v>
      </c>
      <c r="B7" s="17" t="s">
        <v>6</v>
      </c>
      <c r="C7" s="17" t="s">
        <v>51</v>
      </c>
      <c r="D7" s="18">
        <v>0.14000000000000001</v>
      </c>
      <c r="E7" s="16">
        <f t="shared" ref="E7:E42" si="0">D7/5</f>
        <v>2.8000000000000004E-2</v>
      </c>
      <c r="F7" s="26">
        <v>4</v>
      </c>
      <c r="G7" s="31">
        <f t="shared" ref="G7:G42" si="1">F7*E7</f>
        <v>0.11200000000000002</v>
      </c>
      <c r="H7" s="31"/>
      <c r="I7" s="62" t="s">
        <v>205</v>
      </c>
    </row>
    <row r="8" spans="1:10" ht="212.25" customHeight="1" x14ac:dyDescent="0.25">
      <c r="A8" s="1">
        <v>3</v>
      </c>
      <c r="B8" s="17" t="s">
        <v>7</v>
      </c>
      <c r="C8" s="17" t="s">
        <v>52</v>
      </c>
      <c r="D8" s="18">
        <v>7.0000000000000007E-2</v>
      </c>
      <c r="E8" s="16">
        <f t="shared" si="0"/>
        <v>1.4000000000000002E-2</v>
      </c>
      <c r="F8" s="26">
        <v>2</v>
      </c>
      <c r="G8" s="31">
        <f t="shared" si="1"/>
        <v>2.8000000000000004E-2</v>
      </c>
      <c r="H8" s="31"/>
      <c r="I8" s="62"/>
    </row>
    <row r="9" spans="1:10" ht="150.75" customHeight="1" x14ac:dyDescent="0.25">
      <c r="A9" s="1">
        <v>4</v>
      </c>
      <c r="B9" s="17" t="s">
        <v>8</v>
      </c>
      <c r="C9" s="17" t="s">
        <v>63</v>
      </c>
      <c r="D9" s="18">
        <v>0.14000000000000001</v>
      </c>
      <c r="E9" s="16">
        <f t="shared" si="0"/>
        <v>2.8000000000000004E-2</v>
      </c>
      <c r="F9" s="26">
        <v>1</v>
      </c>
      <c r="G9" s="31">
        <f t="shared" si="1"/>
        <v>2.8000000000000004E-2</v>
      </c>
      <c r="H9" s="31"/>
      <c r="I9" s="62" t="s">
        <v>206</v>
      </c>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5</v>
      </c>
      <c r="G11" s="31">
        <f t="shared" si="1"/>
        <v>0.1</v>
      </c>
      <c r="H11" s="31"/>
      <c r="I11" s="62"/>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5</v>
      </c>
      <c r="G13" s="31">
        <f t="shared" si="1"/>
        <v>0.17</v>
      </c>
      <c r="H13" s="31"/>
      <c r="I13" s="62"/>
      <c r="J13" s="62"/>
    </row>
    <row r="14" spans="1:10" ht="150.75" customHeight="1" x14ac:dyDescent="0.25">
      <c r="A14" s="1">
        <v>7</v>
      </c>
      <c r="B14" s="17" t="s">
        <v>13</v>
      </c>
      <c r="C14" s="17" t="s">
        <v>65</v>
      </c>
      <c r="D14" s="18">
        <v>7.0000000000000007E-2</v>
      </c>
      <c r="E14" s="16">
        <f t="shared" si="0"/>
        <v>1.4000000000000002E-2</v>
      </c>
      <c r="F14" s="26">
        <v>4</v>
      </c>
      <c r="G14" s="31">
        <f t="shared" si="1"/>
        <v>5.6000000000000008E-2</v>
      </c>
      <c r="H14" s="31"/>
      <c r="I14" s="62"/>
      <c r="J14" s="62"/>
    </row>
    <row r="15" spans="1:10" ht="150" x14ac:dyDescent="0.25">
      <c r="A15" s="1">
        <v>8</v>
      </c>
      <c r="B15" s="17" t="s">
        <v>14</v>
      </c>
      <c r="C15" s="19" t="s">
        <v>66</v>
      </c>
      <c r="D15" s="18">
        <v>7.0000000000000007E-2</v>
      </c>
      <c r="E15" s="16">
        <f t="shared" si="0"/>
        <v>1.4000000000000002E-2</v>
      </c>
      <c r="F15" s="26">
        <v>5</v>
      </c>
      <c r="G15" s="31">
        <f t="shared" si="1"/>
        <v>7.0000000000000007E-2</v>
      </c>
      <c r="H15" s="31"/>
      <c r="I15" s="62"/>
    </row>
    <row r="16" spans="1:10" ht="175.5" customHeight="1" x14ac:dyDescent="0.25">
      <c r="A16" s="1">
        <v>9</v>
      </c>
      <c r="B16" s="17" t="s">
        <v>15</v>
      </c>
      <c r="C16" s="17" t="s">
        <v>67</v>
      </c>
      <c r="D16" s="18">
        <v>7.0000000000000007E-2</v>
      </c>
      <c r="E16" s="16">
        <f t="shared" si="0"/>
        <v>1.4000000000000002E-2</v>
      </c>
      <c r="F16" s="26">
        <v>3</v>
      </c>
      <c r="G16" s="31">
        <f t="shared" si="1"/>
        <v>4.200000000000001E-2</v>
      </c>
      <c r="H16" s="31"/>
      <c r="I16" s="62" t="s">
        <v>207</v>
      </c>
    </row>
    <row r="17" spans="1:10" s="3" customFormat="1" ht="17.25" customHeight="1" x14ac:dyDescent="0.25">
      <c r="A17" s="2"/>
      <c r="B17" s="20" t="s">
        <v>16</v>
      </c>
      <c r="C17" s="20"/>
      <c r="D17" s="13">
        <v>0.25</v>
      </c>
      <c r="E17" s="21"/>
      <c r="F17" s="32"/>
      <c r="G17" s="28">
        <f>SUM(G18:G22)*D17/100%</f>
        <v>0.17</v>
      </c>
      <c r="H17" s="29">
        <f>G17*5/100%</f>
        <v>0.85000000000000009</v>
      </c>
    </row>
    <row r="18" spans="1:10" ht="162.75" customHeight="1" x14ac:dyDescent="0.25">
      <c r="A18" s="1">
        <v>10</v>
      </c>
      <c r="B18" s="17" t="s">
        <v>17</v>
      </c>
      <c r="C18" s="17" t="s">
        <v>53</v>
      </c>
      <c r="D18" s="18">
        <v>0.1</v>
      </c>
      <c r="E18" s="16">
        <f t="shared" si="0"/>
        <v>0.02</v>
      </c>
      <c r="F18" s="26">
        <v>3</v>
      </c>
      <c r="G18" s="31">
        <f t="shared" si="1"/>
        <v>0.06</v>
      </c>
      <c r="H18" s="31"/>
      <c r="I18" s="62" t="s">
        <v>208</v>
      </c>
    </row>
    <row r="19" spans="1:10" ht="203.25" customHeight="1" x14ac:dyDescent="0.25">
      <c r="A19" s="1">
        <v>11</v>
      </c>
      <c r="B19" s="17" t="s">
        <v>18</v>
      </c>
      <c r="C19" s="17" t="s">
        <v>54</v>
      </c>
      <c r="D19" s="18">
        <v>0.2</v>
      </c>
      <c r="E19" s="16">
        <f t="shared" si="0"/>
        <v>0.04</v>
      </c>
      <c r="F19" s="26">
        <v>2</v>
      </c>
      <c r="G19" s="31">
        <f t="shared" si="1"/>
        <v>0.08</v>
      </c>
      <c r="H19" s="31"/>
      <c r="I19" s="62"/>
      <c r="J19" s="62"/>
    </row>
    <row r="20" spans="1:10" ht="158.25" customHeight="1" x14ac:dyDescent="0.25">
      <c r="A20" s="1">
        <v>12</v>
      </c>
      <c r="B20" s="17" t="s">
        <v>19</v>
      </c>
      <c r="C20" s="49" t="s">
        <v>55</v>
      </c>
      <c r="D20" s="18">
        <v>0.2</v>
      </c>
      <c r="E20" s="16">
        <f t="shared" si="0"/>
        <v>0.04</v>
      </c>
      <c r="F20" s="26">
        <v>4</v>
      </c>
      <c r="G20" s="31">
        <f t="shared" si="1"/>
        <v>0.16</v>
      </c>
      <c r="H20" s="31"/>
      <c r="I20" s="62" t="s">
        <v>209</v>
      </c>
    </row>
    <row r="21" spans="1:10" ht="135" x14ac:dyDescent="0.25">
      <c r="A21" s="1">
        <v>13</v>
      </c>
      <c r="B21" s="17" t="s">
        <v>20</v>
      </c>
      <c r="C21" s="19" t="s">
        <v>79</v>
      </c>
      <c r="D21" s="18">
        <v>0.2</v>
      </c>
      <c r="E21" s="16">
        <f t="shared" si="0"/>
        <v>0.04</v>
      </c>
      <c r="F21" s="26">
        <v>2</v>
      </c>
      <c r="G21" s="31">
        <f t="shared" si="1"/>
        <v>0.08</v>
      </c>
      <c r="H21" s="31"/>
      <c r="I21" s="62" t="s">
        <v>210</v>
      </c>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0.153</v>
      </c>
      <c r="H23" s="29">
        <f>G23*5/100%</f>
        <v>0.76500000000000001</v>
      </c>
    </row>
    <row r="24" spans="1:10" ht="135" x14ac:dyDescent="0.25">
      <c r="A24" s="1">
        <v>15</v>
      </c>
      <c r="B24" s="17" t="s">
        <v>23</v>
      </c>
      <c r="C24" s="19" t="s">
        <v>58</v>
      </c>
      <c r="D24" s="18">
        <v>0.15</v>
      </c>
      <c r="E24" s="16">
        <f t="shared" si="0"/>
        <v>0.03</v>
      </c>
      <c r="F24" s="26">
        <v>4</v>
      </c>
      <c r="G24" s="31">
        <f t="shared" si="1"/>
        <v>0.12</v>
      </c>
      <c r="H24" s="31"/>
      <c r="I24" s="62"/>
      <c r="J24" s="62"/>
    </row>
    <row r="25" spans="1:10" ht="120" x14ac:dyDescent="0.25">
      <c r="A25" s="1">
        <v>16</v>
      </c>
      <c r="B25" s="17" t="s">
        <v>24</v>
      </c>
      <c r="C25" s="19" t="s">
        <v>59</v>
      </c>
      <c r="D25" s="18">
        <v>0.23</v>
      </c>
      <c r="E25" s="16">
        <f t="shared" si="0"/>
        <v>4.5999999999999999E-2</v>
      </c>
      <c r="F25" s="26">
        <v>5</v>
      </c>
      <c r="G25" s="31">
        <f t="shared" si="1"/>
        <v>0.22999999999999998</v>
      </c>
      <c r="H25" s="31"/>
      <c r="I25" s="62"/>
    </row>
    <row r="26" spans="1:10" ht="158.25" customHeight="1" x14ac:dyDescent="0.25">
      <c r="A26" s="1">
        <v>17</v>
      </c>
      <c r="B26" s="17" t="s">
        <v>25</v>
      </c>
      <c r="C26" s="17" t="s">
        <v>60</v>
      </c>
      <c r="D26" s="18">
        <v>0.2</v>
      </c>
      <c r="E26" s="16">
        <f t="shared" si="0"/>
        <v>0.04</v>
      </c>
      <c r="F26" s="26">
        <v>4</v>
      </c>
      <c r="G26" s="31">
        <f t="shared" si="1"/>
        <v>0.16</v>
      </c>
      <c r="H26" s="31"/>
      <c r="I26" s="62"/>
    </row>
    <row r="27" spans="1:10" ht="135" x14ac:dyDescent="0.25">
      <c r="A27" s="1">
        <v>18</v>
      </c>
      <c r="B27" s="17" t="s">
        <v>26</v>
      </c>
      <c r="C27" s="19" t="s">
        <v>61</v>
      </c>
      <c r="D27" s="18">
        <v>0.2</v>
      </c>
      <c r="E27" s="16">
        <f t="shared" si="0"/>
        <v>0.04</v>
      </c>
      <c r="F27" s="26">
        <v>3</v>
      </c>
      <c r="G27" s="31">
        <f t="shared" si="1"/>
        <v>0.12</v>
      </c>
      <c r="H27" s="31"/>
      <c r="I27" s="62"/>
    </row>
    <row r="28" spans="1:10" ht="226.5" customHeight="1" x14ac:dyDescent="0.25">
      <c r="A28" s="1">
        <v>19</v>
      </c>
      <c r="B28" s="17" t="s">
        <v>27</v>
      </c>
      <c r="C28" s="17" t="s">
        <v>62</v>
      </c>
      <c r="D28" s="18">
        <v>0.11</v>
      </c>
      <c r="E28" s="16">
        <f t="shared" si="0"/>
        <v>2.1999999999999999E-2</v>
      </c>
      <c r="F28" s="26">
        <v>5</v>
      </c>
      <c r="G28" s="31">
        <f t="shared" si="1"/>
        <v>0.10999999999999999</v>
      </c>
      <c r="H28" s="31"/>
      <c r="I28" s="62"/>
    </row>
    <row r="29" spans="1:10" ht="154.5" customHeight="1" x14ac:dyDescent="0.25">
      <c r="A29" s="1">
        <v>20</v>
      </c>
      <c r="B29" s="17" t="s">
        <v>28</v>
      </c>
      <c r="C29" s="17" t="s">
        <v>68</v>
      </c>
      <c r="D29" s="18">
        <v>0.11</v>
      </c>
      <c r="E29" s="16">
        <f t="shared" si="0"/>
        <v>2.1999999999999999E-2</v>
      </c>
      <c r="F29" s="26">
        <v>5</v>
      </c>
      <c r="G29" s="31">
        <f t="shared" si="1"/>
        <v>0.10999999999999999</v>
      </c>
      <c r="H29" s="31"/>
      <c r="I29" s="62"/>
    </row>
    <row r="30" spans="1:10" s="3" customFormat="1" ht="21.75" customHeight="1" x14ac:dyDescent="0.25">
      <c r="A30" s="2"/>
      <c r="B30" s="20" t="s">
        <v>29</v>
      </c>
      <c r="C30" s="20"/>
      <c r="D30" s="13">
        <v>0.11</v>
      </c>
      <c r="E30" s="21"/>
      <c r="F30" s="32"/>
      <c r="G30" s="28">
        <f>SUM(G31:G34)*D30/100%</f>
        <v>0.11</v>
      </c>
      <c r="H30" s="29">
        <f>G30*5/100%</f>
        <v>0.55000000000000004</v>
      </c>
    </row>
    <row r="31" spans="1:10" ht="198.75" customHeight="1" x14ac:dyDescent="0.25">
      <c r="A31" s="1">
        <v>21</v>
      </c>
      <c r="B31" s="17" t="s">
        <v>30</v>
      </c>
      <c r="C31" s="17" t="s">
        <v>69</v>
      </c>
      <c r="D31" s="18">
        <v>0.3</v>
      </c>
      <c r="E31" s="16">
        <f t="shared" si="0"/>
        <v>0.06</v>
      </c>
      <c r="F31" s="26">
        <v>5</v>
      </c>
      <c r="G31" s="31">
        <f t="shared" si="1"/>
        <v>0.3</v>
      </c>
      <c r="H31" s="31"/>
      <c r="I31" s="62"/>
    </row>
    <row r="32" spans="1:10" ht="135.75" customHeight="1" x14ac:dyDescent="0.25">
      <c r="A32" s="1">
        <v>22</v>
      </c>
      <c r="B32" s="17" t="s">
        <v>31</v>
      </c>
      <c r="C32" s="17" t="s">
        <v>70</v>
      </c>
      <c r="D32" s="18">
        <v>0.2</v>
      </c>
      <c r="E32" s="16">
        <f t="shared" si="0"/>
        <v>0.04</v>
      </c>
      <c r="F32" s="26">
        <v>5</v>
      </c>
      <c r="G32" s="31">
        <f t="shared" si="1"/>
        <v>0.2</v>
      </c>
      <c r="H32" s="31"/>
      <c r="I32" s="62"/>
    </row>
    <row r="33" spans="1:9" ht="186" customHeight="1" x14ac:dyDescent="0.25">
      <c r="A33" s="1">
        <v>23</v>
      </c>
      <c r="B33" s="17" t="s">
        <v>32</v>
      </c>
      <c r="C33" s="17" t="s">
        <v>71</v>
      </c>
      <c r="D33" s="18">
        <v>0.2</v>
      </c>
      <c r="E33" s="16">
        <f t="shared" si="0"/>
        <v>0.04</v>
      </c>
      <c r="F33" s="26">
        <v>5</v>
      </c>
      <c r="G33" s="31">
        <f t="shared" si="1"/>
        <v>0.2</v>
      </c>
      <c r="H33" s="31"/>
      <c r="I33" s="62"/>
    </row>
    <row r="34" spans="1:9" ht="123.75" customHeight="1" x14ac:dyDescent="0.25">
      <c r="A34" s="1">
        <v>24</v>
      </c>
      <c r="B34" s="17" t="s">
        <v>33</v>
      </c>
      <c r="C34" s="17" t="s">
        <v>72</v>
      </c>
      <c r="D34" s="18">
        <v>0.3</v>
      </c>
      <c r="E34" s="16">
        <f t="shared" si="0"/>
        <v>0.06</v>
      </c>
      <c r="F34" s="26">
        <v>5</v>
      </c>
      <c r="G34" s="31">
        <f t="shared" si="1"/>
        <v>0.3</v>
      </c>
      <c r="H34" s="31"/>
      <c r="I34" s="62"/>
    </row>
    <row r="35" spans="1:9" s="3" customFormat="1" ht="18" customHeight="1" x14ac:dyDescent="0.25">
      <c r="A35" s="2"/>
      <c r="B35" s="20" t="s">
        <v>34</v>
      </c>
      <c r="C35" s="20"/>
      <c r="D35" s="13">
        <v>0.1</v>
      </c>
      <c r="E35" s="21"/>
      <c r="F35" s="32"/>
      <c r="G35" s="28">
        <f>SUM(G36:G39)*D35/100%</f>
        <v>8.0000000000000016E-2</v>
      </c>
      <c r="H35" s="29">
        <f>G35*5/100%</f>
        <v>0.40000000000000008</v>
      </c>
    </row>
    <row r="36" spans="1:9" ht="147.75" customHeight="1" x14ac:dyDescent="0.25">
      <c r="A36" s="1">
        <v>25</v>
      </c>
      <c r="B36" s="17" t="s">
        <v>35</v>
      </c>
      <c r="C36" s="17" t="s">
        <v>73</v>
      </c>
      <c r="D36" s="18">
        <v>0.2</v>
      </c>
      <c r="E36" s="16">
        <f t="shared" si="0"/>
        <v>0.04</v>
      </c>
      <c r="F36" s="26"/>
      <c r="G36" s="31">
        <f t="shared" si="1"/>
        <v>0</v>
      </c>
      <c r="H36" s="31"/>
      <c r="I36" s="62" t="s">
        <v>211</v>
      </c>
    </row>
    <row r="37" spans="1:9" ht="240" x14ac:dyDescent="0.25">
      <c r="A37" s="1">
        <v>26</v>
      </c>
      <c r="B37" s="17" t="s">
        <v>36</v>
      </c>
      <c r="C37" s="17" t="s">
        <v>74</v>
      </c>
      <c r="D37" s="18">
        <v>0.25</v>
      </c>
      <c r="E37" s="16">
        <f t="shared" si="0"/>
        <v>0.05</v>
      </c>
      <c r="F37" s="26">
        <v>5</v>
      </c>
      <c r="G37" s="31">
        <f t="shared" si="1"/>
        <v>0.25</v>
      </c>
      <c r="H37" s="31"/>
      <c r="I37" s="62"/>
    </row>
    <row r="38" spans="1:9" ht="180" x14ac:dyDescent="0.25">
      <c r="A38" s="1">
        <v>27</v>
      </c>
      <c r="B38" s="17" t="s">
        <v>37</v>
      </c>
      <c r="C38" s="19" t="s">
        <v>75</v>
      </c>
      <c r="D38" s="18">
        <v>0.25</v>
      </c>
      <c r="E38" s="16">
        <f t="shared" si="0"/>
        <v>0.05</v>
      </c>
      <c r="F38" s="26">
        <v>5</v>
      </c>
      <c r="G38" s="31">
        <f t="shared" si="1"/>
        <v>0.25</v>
      </c>
      <c r="H38" s="31"/>
      <c r="I38" s="62"/>
    </row>
    <row r="39" spans="1:9" ht="182.25" customHeight="1" x14ac:dyDescent="0.25">
      <c r="A39" s="1">
        <v>28</v>
      </c>
      <c r="B39" s="17" t="s">
        <v>38</v>
      </c>
      <c r="C39" s="14" t="s">
        <v>76</v>
      </c>
      <c r="D39" s="18">
        <v>0.3</v>
      </c>
      <c r="E39" s="16">
        <f t="shared" si="0"/>
        <v>0.06</v>
      </c>
      <c r="F39" s="26">
        <v>5</v>
      </c>
      <c r="G39" s="31">
        <f t="shared" si="1"/>
        <v>0.3</v>
      </c>
      <c r="H39" s="31"/>
      <c r="I39" s="60"/>
    </row>
    <row r="40" spans="1:9" s="3" customFormat="1" ht="19.5" customHeight="1" x14ac:dyDescent="0.25">
      <c r="A40" s="2"/>
      <c r="B40" s="20" t="s">
        <v>39</v>
      </c>
      <c r="C40" s="20"/>
      <c r="D40" s="13">
        <v>0.12</v>
      </c>
      <c r="E40" s="21"/>
      <c r="F40" s="32"/>
      <c r="G40" s="28">
        <f>SUM(G41:G42)*D40/100%</f>
        <v>8.4000000000000005E-2</v>
      </c>
      <c r="H40" s="29">
        <f>G40*5/100%</f>
        <v>0.42000000000000004</v>
      </c>
    </row>
    <row r="41" spans="1:9" ht="195" x14ac:dyDescent="0.25">
      <c r="A41" s="1">
        <v>29</v>
      </c>
      <c r="B41" s="17" t="s">
        <v>40</v>
      </c>
      <c r="C41" s="17" t="s">
        <v>77</v>
      </c>
      <c r="D41" s="18">
        <v>0.5</v>
      </c>
      <c r="E41" s="16">
        <f>D41/5</f>
        <v>0.1</v>
      </c>
      <c r="F41" s="26">
        <v>4</v>
      </c>
      <c r="G41" s="31">
        <f t="shared" si="1"/>
        <v>0.4</v>
      </c>
      <c r="H41" s="31"/>
    </row>
    <row r="42" spans="1:9" ht="240" x14ac:dyDescent="0.25">
      <c r="A42" s="1">
        <v>30</v>
      </c>
      <c r="B42" s="17" t="s">
        <v>41</v>
      </c>
      <c r="C42" s="17" t="s">
        <v>78</v>
      </c>
      <c r="D42" s="18">
        <v>0.5</v>
      </c>
      <c r="E42" s="16">
        <f t="shared" si="0"/>
        <v>0.1</v>
      </c>
      <c r="F42" s="26">
        <v>3</v>
      </c>
      <c r="G42" s="31">
        <f t="shared" si="1"/>
        <v>0.30000000000000004</v>
      </c>
      <c r="H42" s="31"/>
    </row>
    <row r="43" spans="1:9" s="3" customFormat="1" x14ac:dyDescent="0.25">
      <c r="B43" s="22" t="s">
        <v>42</v>
      </c>
      <c r="C43" s="22"/>
      <c r="D43" s="12"/>
      <c r="E43" s="12"/>
      <c r="F43" s="32"/>
      <c r="G43" s="28"/>
      <c r="H43" s="28"/>
    </row>
    <row r="44" spans="1:9" ht="75" x14ac:dyDescent="0.25">
      <c r="A44" s="1">
        <v>31</v>
      </c>
      <c r="B44" s="19" t="s">
        <v>43</v>
      </c>
      <c r="C44" s="19"/>
      <c r="F44" s="26"/>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0.7750800000000001</v>
      </c>
      <c r="H48" s="42">
        <f>+H5+H17+H23+H30+H35+H40</f>
        <v>3.8754000000000004</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B</v>
      </c>
    </row>
  </sheetData>
  <mergeCells count="2">
    <mergeCell ref="A1:H1"/>
    <mergeCell ref="F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0669B-595F-415F-9DB9-4473B487E1DB}">
  <sheetPr>
    <tabColor theme="4" tint="-0.249977111117893"/>
  </sheetPr>
  <dimension ref="A1:J50"/>
  <sheetViews>
    <sheetView topLeftCell="C42" zoomScale="60" zoomScaleNormal="60" workbookViewId="0">
      <selection activeCell="I44" sqref="I44"/>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212</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0.11520000000000001</v>
      </c>
      <c r="H5" s="29">
        <f>G5*5/100%</f>
        <v>0.57600000000000007</v>
      </c>
    </row>
    <row r="6" spans="1:10" s="1" customFormat="1" ht="183" customHeight="1" x14ac:dyDescent="0.25">
      <c r="A6" s="1">
        <v>1</v>
      </c>
      <c r="B6" s="14" t="s">
        <v>5</v>
      </c>
      <c r="C6" s="14" t="s">
        <v>82</v>
      </c>
      <c r="D6" s="15">
        <v>0.17</v>
      </c>
      <c r="E6" s="16">
        <f>D6/5</f>
        <v>3.4000000000000002E-2</v>
      </c>
      <c r="F6" s="30">
        <v>5</v>
      </c>
      <c r="G6" s="31">
        <f>F6*E6</f>
        <v>0.17</v>
      </c>
      <c r="H6" s="31"/>
      <c r="I6" s="63" t="s">
        <v>213</v>
      </c>
      <c r="J6" s="65"/>
    </row>
    <row r="7" spans="1:10" ht="215.25" customHeight="1" x14ac:dyDescent="0.25">
      <c r="A7" s="1">
        <v>2</v>
      </c>
      <c r="B7" s="17" t="s">
        <v>6</v>
      </c>
      <c r="C7" s="17" t="s">
        <v>51</v>
      </c>
      <c r="D7" s="18">
        <v>0.14000000000000001</v>
      </c>
      <c r="E7" s="16">
        <f t="shared" ref="E7:E42" si="0">D7/5</f>
        <v>2.8000000000000004E-2</v>
      </c>
      <c r="F7" s="26">
        <v>4</v>
      </c>
      <c r="G7" s="31">
        <f t="shared" ref="G7:G42" si="1">F7*E7</f>
        <v>0.11200000000000002</v>
      </c>
      <c r="H7" s="31"/>
      <c r="I7" s="62" t="s">
        <v>231</v>
      </c>
    </row>
    <row r="8" spans="1:10" ht="212.25" customHeight="1" x14ac:dyDescent="0.25">
      <c r="A8" s="1">
        <v>3</v>
      </c>
      <c r="B8" s="17" t="s">
        <v>7</v>
      </c>
      <c r="C8" s="17" t="s">
        <v>52</v>
      </c>
      <c r="D8" s="18">
        <v>7.0000000000000007E-2</v>
      </c>
      <c r="E8" s="16">
        <f t="shared" si="0"/>
        <v>1.4000000000000002E-2</v>
      </c>
      <c r="F8" s="26">
        <v>5</v>
      </c>
      <c r="G8" s="31">
        <f t="shared" si="1"/>
        <v>7.0000000000000007E-2</v>
      </c>
      <c r="H8" s="31"/>
      <c r="I8" s="62"/>
    </row>
    <row r="9" spans="1:10" ht="150.75" customHeight="1" x14ac:dyDescent="0.25">
      <c r="A9" s="1">
        <v>4</v>
      </c>
      <c r="B9" s="17" t="s">
        <v>8</v>
      </c>
      <c r="C9" s="17" t="s">
        <v>63</v>
      </c>
      <c r="D9" s="18">
        <v>0.14000000000000001</v>
      </c>
      <c r="E9" s="16">
        <f t="shared" si="0"/>
        <v>2.8000000000000004E-2</v>
      </c>
      <c r="F9" s="26">
        <v>0</v>
      </c>
      <c r="G9" s="31">
        <f t="shared" si="1"/>
        <v>0</v>
      </c>
      <c r="H9" s="31"/>
      <c r="I9" s="62"/>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3</v>
      </c>
      <c r="G11" s="31">
        <f t="shared" si="1"/>
        <v>0.06</v>
      </c>
      <c r="H11" s="31"/>
      <c r="I11" s="62" t="s">
        <v>214</v>
      </c>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2</v>
      </c>
      <c r="G13" s="31">
        <f t="shared" si="1"/>
        <v>6.8000000000000005E-2</v>
      </c>
      <c r="H13" s="31"/>
      <c r="I13" s="62" t="s">
        <v>215</v>
      </c>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c r="J14" s="62"/>
    </row>
    <row r="15" spans="1:10" ht="150" x14ac:dyDescent="0.25">
      <c r="A15" s="1">
        <v>8</v>
      </c>
      <c r="B15" s="17" t="s">
        <v>14</v>
      </c>
      <c r="C15" s="19" t="s">
        <v>66</v>
      </c>
      <c r="D15" s="18">
        <v>7.0000000000000007E-2</v>
      </c>
      <c r="E15" s="16">
        <f t="shared" si="0"/>
        <v>1.4000000000000002E-2</v>
      </c>
      <c r="F15" s="26">
        <v>0</v>
      </c>
      <c r="G15" s="31">
        <f t="shared" si="1"/>
        <v>0</v>
      </c>
      <c r="H15" s="31"/>
      <c r="I15" s="62" t="s">
        <v>216</v>
      </c>
    </row>
    <row r="16" spans="1:10" ht="175.5" customHeight="1" x14ac:dyDescent="0.25">
      <c r="A16" s="1">
        <v>9</v>
      </c>
      <c r="B16" s="17" t="s">
        <v>15</v>
      </c>
      <c r="C16" s="17" t="s">
        <v>67</v>
      </c>
      <c r="D16" s="18">
        <v>7.0000000000000007E-2</v>
      </c>
      <c r="E16" s="16">
        <f t="shared" si="0"/>
        <v>1.4000000000000002E-2</v>
      </c>
      <c r="F16" s="26">
        <v>0</v>
      </c>
      <c r="G16" s="31">
        <f t="shared" si="1"/>
        <v>0</v>
      </c>
      <c r="H16" s="31"/>
      <c r="I16" s="62"/>
    </row>
    <row r="17" spans="1:10" s="3" customFormat="1" ht="17.25" customHeight="1" x14ac:dyDescent="0.25">
      <c r="A17" s="2"/>
      <c r="B17" s="20" t="s">
        <v>16</v>
      </c>
      <c r="C17" s="20"/>
      <c r="D17" s="13">
        <v>0.25</v>
      </c>
      <c r="E17" s="21"/>
      <c r="F17" s="32"/>
      <c r="G17" s="28">
        <f>SUM(G18:G22)*D17/100%</f>
        <v>0.1</v>
      </c>
      <c r="H17" s="29">
        <f>G17*5/100%</f>
        <v>0.5</v>
      </c>
    </row>
    <row r="18" spans="1:10" ht="162.75" customHeight="1" x14ac:dyDescent="0.25">
      <c r="A18" s="1">
        <v>10</v>
      </c>
      <c r="B18" s="17" t="s">
        <v>17</v>
      </c>
      <c r="C18" s="17" t="s">
        <v>53</v>
      </c>
      <c r="D18" s="18">
        <v>0.1</v>
      </c>
      <c r="E18" s="16">
        <f t="shared" si="0"/>
        <v>0.02</v>
      </c>
      <c r="F18" s="26">
        <v>0</v>
      </c>
      <c r="G18" s="31">
        <f t="shared" si="1"/>
        <v>0</v>
      </c>
      <c r="H18" s="31"/>
      <c r="I18" s="62"/>
    </row>
    <row r="19" spans="1:10" ht="203.25" customHeight="1" x14ac:dyDescent="0.25">
      <c r="A19" s="1">
        <v>11</v>
      </c>
      <c r="B19" s="17" t="s">
        <v>18</v>
      </c>
      <c r="C19" s="17" t="s">
        <v>54</v>
      </c>
      <c r="D19" s="18">
        <v>0.2</v>
      </c>
      <c r="E19" s="16">
        <f t="shared" si="0"/>
        <v>0.04</v>
      </c>
      <c r="F19" s="26">
        <v>5</v>
      </c>
      <c r="G19" s="31">
        <f t="shared" si="1"/>
        <v>0.2</v>
      </c>
      <c r="H19" s="31"/>
      <c r="I19" s="62"/>
      <c r="J19" s="62"/>
    </row>
    <row r="20" spans="1:10" ht="158.25" customHeight="1" x14ac:dyDescent="0.25">
      <c r="A20" s="1">
        <v>12</v>
      </c>
      <c r="B20" s="17" t="s">
        <v>19</v>
      </c>
      <c r="C20" s="49" t="s">
        <v>55</v>
      </c>
      <c r="D20" s="18">
        <v>0.2</v>
      </c>
      <c r="E20" s="16">
        <f t="shared" si="0"/>
        <v>0.04</v>
      </c>
      <c r="F20" s="26">
        <v>0</v>
      </c>
      <c r="G20" s="31">
        <f t="shared" si="1"/>
        <v>0</v>
      </c>
      <c r="H20" s="31"/>
      <c r="I20" s="62"/>
    </row>
    <row r="21" spans="1:10" ht="135" x14ac:dyDescent="0.25">
      <c r="A21" s="1">
        <v>13</v>
      </c>
      <c r="B21" s="17" t="s">
        <v>20</v>
      </c>
      <c r="C21" s="19" t="s">
        <v>79</v>
      </c>
      <c r="D21" s="18">
        <v>0.2</v>
      </c>
      <c r="E21" s="16">
        <f t="shared" si="0"/>
        <v>0.04</v>
      </c>
      <c r="F21" s="26">
        <v>5</v>
      </c>
      <c r="G21" s="31">
        <f t="shared" si="1"/>
        <v>0.2</v>
      </c>
      <c r="H21" s="31"/>
      <c r="I21" s="62"/>
      <c r="J21" s="62"/>
    </row>
    <row r="22" spans="1:10" ht="135" x14ac:dyDescent="0.25">
      <c r="A22" s="1">
        <v>14</v>
      </c>
      <c r="B22" s="17" t="s">
        <v>21</v>
      </c>
      <c r="C22" s="19" t="s">
        <v>56</v>
      </c>
      <c r="D22" s="18">
        <v>0.3</v>
      </c>
      <c r="E22" s="16">
        <f t="shared" si="0"/>
        <v>0.06</v>
      </c>
      <c r="F22" s="26">
        <v>0</v>
      </c>
      <c r="G22" s="31">
        <f>F22*E22</f>
        <v>0</v>
      </c>
      <c r="H22" s="31"/>
      <c r="I22" s="62"/>
    </row>
    <row r="23" spans="1:10" s="3" customFormat="1" x14ac:dyDescent="0.25">
      <c r="B23" s="22" t="s">
        <v>22</v>
      </c>
      <c r="C23" s="22"/>
      <c r="D23" s="13">
        <v>0.18</v>
      </c>
      <c r="E23" s="21"/>
      <c r="F23" s="32"/>
      <c r="G23" s="28">
        <f>SUM(G24:G29)*D23/100%</f>
        <v>0.14147999999999999</v>
      </c>
      <c r="H23" s="29">
        <f>G23*5/100%</f>
        <v>0.70740000000000003</v>
      </c>
    </row>
    <row r="24" spans="1:10" ht="135" x14ac:dyDescent="0.25">
      <c r="A24" s="1">
        <v>15</v>
      </c>
      <c r="B24" s="17" t="s">
        <v>23</v>
      </c>
      <c r="C24" s="19" t="s">
        <v>58</v>
      </c>
      <c r="D24" s="18">
        <v>0.15</v>
      </c>
      <c r="E24" s="16">
        <f t="shared" si="0"/>
        <v>0.03</v>
      </c>
      <c r="F24" s="26">
        <v>2</v>
      </c>
      <c r="G24" s="31">
        <f t="shared" si="1"/>
        <v>0.06</v>
      </c>
      <c r="H24" s="31"/>
      <c r="I24" s="62" t="s">
        <v>197</v>
      </c>
      <c r="J24" s="62"/>
    </row>
    <row r="25" spans="1:10" ht="120" x14ac:dyDescent="0.25">
      <c r="A25" s="1">
        <v>16</v>
      </c>
      <c r="B25" s="17" t="s">
        <v>24</v>
      </c>
      <c r="C25" s="19" t="s">
        <v>59</v>
      </c>
      <c r="D25" s="18">
        <v>0.23</v>
      </c>
      <c r="E25" s="16">
        <f t="shared" si="0"/>
        <v>4.5999999999999999E-2</v>
      </c>
      <c r="F25" s="26">
        <v>5</v>
      </c>
      <c r="G25" s="31">
        <f t="shared" si="1"/>
        <v>0.22999999999999998</v>
      </c>
      <c r="H25" s="31"/>
      <c r="I25" s="62"/>
    </row>
    <row r="26" spans="1:10" ht="158.25" customHeight="1" x14ac:dyDescent="0.25">
      <c r="A26" s="1">
        <v>17</v>
      </c>
      <c r="B26" s="17" t="s">
        <v>25</v>
      </c>
      <c r="C26" s="17" t="s">
        <v>60</v>
      </c>
      <c r="D26" s="18">
        <v>0.2</v>
      </c>
      <c r="E26" s="16">
        <f t="shared" si="0"/>
        <v>0.04</v>
      </c>
      <c r="F26" s="26">
        <v>5</v>
      </c>
      <c r="G26" s="31">
        <f t="shared" si="1"/>
        <v>0.2</v>
      </c>
      <c r="H26" s="31"/>
      <c r="I26" s="62"/>
    </row>
    <row r="27" spans="1:10" ht="135" x14ac:dyDescent="0.25">
      <c r="A27" s="1">
        <v>18</v>
      </c>
      <c r="B27" s="17" t="s">
        <v>26</v>
      </c>
      <c r="C27" s="19" t="s">
        <v>61</v>
      </c>
      <c r="D27" s="18">
        <v>0.2</v>
      </c>
      <c r="E27" s="16">
        <f t="shared" si="0"/>
        <v>0.04</v>
      </c>
      <c r="F27" s="26">
        <v>3</v>
      </c>
      <c r="G27" s="31">
        <f t="shared" si="1"/>
        <v>0.12</v>
      </c>
      <c r="H27" s="31"/>
      <c r="I27" s="62"/>
    </row>
    <row r="28" spans="1:10" ht="226.5" customHeight="1" x14ac:dyDescent="0.25">
      <c r="A28" s="1">
        <v>19</v>
      </c>
      <c r="B28" s="17" t="s">
        <v>27</v>
      </c>
      <c r="C28" s="17" t="s">
        <v>62</v>
      </c>
      <c r="D28" s="18">
        <v>0.11</v>
      </c>
      <c r="E28" s="16">
        <f t="shared" si="0"/>
        <v>2.1999999999999999E-2</v>
      </c>
      <c r="F28" s="26">
        <v>5</v>
      </c>
      <c r="G28" s="31">
        <f t="shared" si="1"/>
        <v>0.10999999999999999</v>
      </c>
      <c r="H28" s="31"/>
      <c r="I28" s="62"/>
    </row>
    <row r="29" spans="1:10" ht="154.5" customHeight="1" x14ac:dyDescent="0.25">
      <c r="A29" s="1">
        <v>20</v>
      </c>
      <c r="B29" s="17" t="s">
        <v>28</v>
      </c>
      <c r="C29" s="17" t="s">
        <v>68</v>
      </c>
      <c r="D29" s="18">
        <v>0.11</v>
      </c>
      <c r="E29" s="16">
        <f t="shared" si="0"/>
        <v>2.1999999999999999E-2</v>
      </c>
      <c r="F29" s="26">
        <v>3</v>
      </c>
      <c r="G29" s="31">
        <f t="shared" si="1"/>
        <v>6.6000000000000003E-2</v>
      </c>
      <c r="H29" s="31"/>
      <c r="I29" s="62"/>
    </row>
    <row r="30" spans="1:10" s="3" customFormat="1" ht="21.75" customHeight="1" x14ac:dyDescent="0.25">
      <c r="A30" s="2"/>
      <c r="B30" s="20" t="s">
        <v>29</v>
      </c>
      <c r="C30" s="20"/>
      <c r="D30" s="13">
        <v>0.11</v>
      </c>
      <c r="E30" s="21"/>
      <c r="F30" s="32"/>
      <c r="G30" s="28">
        <f>SUM(G31:G34)*D30/100%</f>
        <v>3.3000000000000002E-2</v>
      </c>
      <c r="H30" s="29">
        <f>G30*5/100%</f>
        <v>0.16500000000000001</v>
      </c>
    </row>
    <row r="31" spans="1:10" ht="198.75" customHeight="1" x14ac:dyDescent="0.25">
      <c r="A31" s="1">
        <v>21</v>
      </c>
      <c r="B31" s="17" t="s">
        <v>30</v>
      </c>
      <c r="C31" s="17" t="s">
        <v>69</v>
      </c>
      <c r="D31" s="18">
        <v>0.3</v>
      </c>
      <c r="E31" s="16">
        <f t="shared" si="0"/>
        <v>0.06</v>
      </c>
      <c r="F31" s="26">
        <v>5</v>
      </c>
      <c r="G31" s="31">
        <f t="shared" si="1"/>
        <v>0.3</v>
      </c>
      <c r="H31" s="31"/>
      <c r="I31" s="62"/>
    </row>
    <row r="32" spans="1:10" ht="268.5" customHeight="1" x14ac:dyDescent="0.25">
      <c r="A32" s="1">
        <v>22</v>
      </c>
      <c r="B32" s="17" t="s">
        <v>31</v>
      </c>
      <c r="C32" s="17" t="s">
        <v>70</v>
      </c>
      <c r="D32" s="18">
        <v>0.2</v>
      </c>
      <c r="E32" s="16">
        <f t="shared" si="0"/>
        <v>0.04</v>
      </c>
      <c r="F32" s="26">
        <v>0</v>
      </c>
      <c r="G32" s="31">
        <f t="shared" si="1"/>
        <v>0</v>
      </c>
      <c r="H32" s="31"/>
      <c r="I32" s="62"/>
      <c r="J32" s="62" t="s">
        <v>232</v>
      </c>
    </row>
    <row r="33" spans="1:9" ht="186" customHeight="1" x14ac:dyDescent="0.25">
      <c r="A33" s="1">
        <v>23</v>
      </c>
      <c r="B33" s="17" t="s">
        <v>32</v>
      </c>
      <c r="C33" s="17" t="s">
        <v>71</v>
      </c>
      <c r="D33" s="18">
        <v>0.2</v>
      </c>
      <c r="E33" s="16">
        <f t="shared" si="0"/>
        <v>0.04</v>
      </c>
      <c r="F33" s="26">
        <v>0</v>
      </c>
      <c r="G33" s="31">
        <f t="shared" si="1"/>
        <v>0</v>
      </c>
      <c r="H33" s="31"/>
      <c r="I33" s="62"/>
    </row>
    <row r="34" spans="1:9" ht="123.75" customHeight="1" x14ac:dyDescent="0.25">
      <c r="A34" s="1">
        <v>24</v>
      </c>
      <c r="B34" s="17" t="s">
        <v>33</v>
      </c>
      <c r="C34" s="17" t="s">
        <v>72</v>
      </c>
      <c r="D34" s="18">
        <v>0.3</v>
      </c>
      <c r="E34" s="16">
        <f t="shared" si="0"/>
        <v>0.06</v>
      </c>
      <c r="F34" s="26">
        <v>0</v>
      </c>
      <c r="G34" s="31">
        <f t="shared" si="1"/>
        <v>0</v>
      </c>
      <c r="H34" s="31"/>
      <c r="I34" s="62"/>
    </row>
    <row r="35" spans="1:9" s="3" customFormat="1" ht="18" customHeight="1" x14ac:dyDescent="0.25">
      <c r="A35" s="2"/>
      <c r="B35" s="20" t="s">
        <v>34</v>
      </c>
      <c r="C35" s="20"/>
      <c r="D35" s="13">
        <v>0.1</v>
      </c>
      <c r="E35" s="21"/>
      <c r="F35" s="32"/>
      <c r="G35" s="28">
        <f>SUM(G36:G39)*D35/100%</f>
        <v>3.9000000000000007E-2</v>
      </c>
      <c r="H35" s="29">
        <f>G35*5/100%</f>
        <v>0.19500000000000003</v>
      </c>
    </row>
    <row r="36" spans="1:9" ht="147.75" customHeight="1" x14ac:dyDescent="0.25">
      <c r="A36" s="1">
        <v>25</v>
      </c>
      <c r="B36" s="17" t="s">
        <v>35</v>
      </c>
      <c r="C36" s="17" t="s">
        <v>73</v>
      </c>
      <c r="D36" s="18">
        <v>0.2</v>
      </c>
      <c r="E36" s="16">
        <f t="shared" si="0"/>
        <v>0.04</v>
      </c>
      <c r="F36" s="26">
        <v>3</v>
      </c>
      <c r="G36" s="31">
        <f t="shared" si="1"/>
        <v>0.12</v>
      </c>
      <c r="H36" s="31"/>
      <c r="I36" s="62" t="s">
        <v>217</v>
      </c>
    </row>
    <row r="37" spans="1:9" ht="240" x14ac:dyDescent="0.25">
      <c r="A37" s="1">
        <v>26</v>
      </c>
      <c r="B37" s="17" t="s">
        <v>36</v>
      </c>
      <c r="C37" s="17" t="s">
        <v>74</v>
      </c>
      <c r="D37" s="18">
        <v>0.25</v>
      </c>
      <c r="E37" s="16">
        <f t="shared" si="0"/>
        <v>0.05</v>
      </c>
      <c r="F37" s="26">
        <v>1</v>
      </c>
      <c r="G37" s="31">
        <f t="shared" si="1"/>
        <v>0.05</v>
      </c>
      <c r="H37" s="31"/>
      <c r="I37" s="62" t="s">
        <v>218</v>
      </c>
    </row>
    <row r="38" spans="1:9" ht="180" x14ac:dyDescent="0.25">
      <c r="A38" s="1">
        <v>27</v>
      </c>
      <c r="B38" s="17" t="s">
        <v>37</v>
      </c>
      <c r="C38" s="19" t="s">
        <v>75</v>
      </c>
      <c r="D38" s="18">
        <v>0.25</v>
      </c>
      <c r="E38" s="16">
        <f t="shared" si="0"/>
        <v>0.05</v>
      </c>
      <c r="F38" s="26">
        <v>2</v>
      </c>
      <c r="G38" s="31">
        <f t="shared" si="1"/>
        <v>0.1</v>
      </c>
      <c r="H38" s="31"/>
      <c r="I38" s="62" t="s">
        <v>219</v>
      </c>
    </row>
    <row r="39" spans="1:9" ht="182.25" customHeight="1" x14ac:dyDescent="0.25">
      <c r="A39" s="1">
        <v>28</v>
      </c>
      <c r="B39" s="17" t="s">
        <v>38</v>
      </c>
      <c r="C39" s="14" t="s">
        <v>76</v>
      </c>
      <c r="D39" s="18">
        <v>0.3</v>
      </c>
      <c r="E39" s="16">
        <f t="shared" si="0"/>
        <v>0.06</v>
      </c>
      <c r="F39" s="26">
        <v>2</v>
      </c>
      <c r="G39" s="31">
        <f t="shared" si="1"/>
        <v>0.12</v>
      </c>
      <c r="H39" s="31"/>
      <c r="I39" s="60" t="s">
        <v>220</v>
      </c>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0.42868000000000006</v>
      </c>
      <c r="H48" s="42">
        <f>+H5+H17+H23+H30+H35+H40</f>
        <v>2.1434000000000002</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C-</v>
      </c>
    </row>
  </sheetData>
  <mergeCells count="2">
    <mergeCell ref="A1:H1"/>
    <mergeCell ref="F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023C-B255-4BE0-9A95-DFD87A1B5615}">
  <sheetPr>
    <tabColor theme="9" tint="-0.249977111117893"/>
  </sheetPr>
  <dimension ref="A1:J50"/>
  <sheetViews>
    <sheetView topLeftCell="D42" zoomScale="70" zoomScaleNormal="70" workbookViewId="0">
      <selection activeCell="C19" sqref="C19"/>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221</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4.5600000000000002E-2</v>
      </c>
      <c r="H5" s="29">
        <f>G5*5/100%</f>
        <v>0.22800000000000001</v>
      </c>
    </row>
    <row r="6" spans="1:10" s="1" customFormat="1" ht="183" customHeight="1" x14ac:dyDescent="0.25">
      <c r="A6" s="1">
        <v>1</v>
      </c>
      <c r="B6" s="14" t="s">
        <v>5</v>
      </c>
      <c r="C6" s="14" t="s">
        <v>82</v>
      </c>
      <c r="D6" s="15">
        <v>0.17</v>
      </c>
      <c r="E6" s="16">
        <f>D6/5</f>
        <v>3.4000000000000002E-2</v>
      </c>
      <c r="F6" s="30">
        <v>5</v>
      </c>
      <c r="G6" s="31">
        <f>F6*E6</f>
        <v>0.17</v>
      </c>
      <c r="H6" s="31"/>
      <c r="I6" s="63"/>
      <c r="J6" s="65"/>
    </row>
    <row r="7" spans="1:10" ht="215.25" customHeight="1" x14ac:dyDescent="0.25">
      <c r="A7" s="1">
        <v>2</v>
      </c>
      <c r="B7" s="17" t="s">
        <v>6</v>
      </c>
      <c r="C7" s="17" t="s">
        <v>51</v>
      </c>
      <c r="D7" s="18">
        <v>0.14000000000000001</v>
      </c>
      <c r="E7" s="16">
        <f t="shared" ref="E7:E42" si="0">D7/5</f>
        <v>2.8000000000000004E-2</v>
      </c>
      <c r="F7" s="26">
        <v>0</v>
      </c>
      <c r="G7" s="31">
        <f t="shared" ref="G7:G42" si="1">F7*E7</f>
        <v>0</v>
      </c>
      <c r="H7" s="31"/>
      <c r="I7" s="62"/>
    </row>
    <row r="8" spans="1:10" ht="212.25" customHeight="1" x14ac:dyDescent="0.25">
      <c r="A8" s="1">
        <v>3</v>
      </c>
      <c r="B8" s="17" t="s">
        <v>7</v>
      </c>
      <c r="C8" s="17" t="s">
        <v>52</v>
      </c>
      <c r="D8" s="18">
        <v>7.0000000000000007E-2</v>
      </c>
      <c r="E8" s="16">
        <f t="shared" si="0"/>
        <v>1.4000000000000002E-2</v>
      </c>
      <c r="F8" s="26">
        <v>0</v>
      </c>
      <c r="G8" s="31">
        <f t="shared" si="1"/>
        <v>0</v>
      </c>
      <c r="H8" s="31"/>
      <c r="I8" s="62"/>
    </row>
    <row r="9" spans="1:10" ht="150.75" customHeight="1" x14ac:dyDescent="0.25">
      <c r="A9" s="1">
        <v>4</v>
      </c>
      <c r="B9" s="17" t="s">
        <v>8</v>
      </c>
      <c r="C9" s="17" t="s">
        <v>63</v>
      </c>
      <c r="D9" s="18">
        <v>0.14000000000000001</v>
      </c>
      <c r="E9" s="16">
        <f t="shared" si="0"/>
        <v>2.8000000000000004E-2</v>
      </c>
      <c r="F9" s="26">
        <v>0</v>
      </c>
      <c r="G9" s="31">
        <f t="shared" si="1"/>
        <v>0</v>
      </c>
      <c r="H9" s="31"/>
      <c r="I9" s="62" t="s">
        <v>222</v>
      </c>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1</v>
      </c>
      <c r="G11" s="31">
        <f t="shared" si="1"/>
        <v>0.02</v>
      </c>
      <c r="H11" s="31"/>
      <c r="I11" s="62" t="s">
        <v>223</v>
      </c>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0</v>
      </c>
      <c r="G13" s="31">
        <f t="shared" si="1"/>
        <v>0</v>
      </c>
      <c r="H13" s="31"/>
      <c r="I13" s="62" t="s">
        <v>224</v>
      </c>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c r="J14" s="62"/>
    </row>
    <row r="15" spans="1:10" ht="150" x14ac:dyDescent="0.25">
      <c r="A15" s="1">
        <v>8</v>
      </c>
      <c r="B15" s="17" t="s">
        <v>14</v>
      </c>
      <c r="C15" s="19" t="s">
        <v>66</v>
      </c>
      <c r="D15" s="18">
        <v>7.0000000000000007E-2</v>
      </c>
      <c r="E15" s="16">
        <f t="shared" si="0"/>
        <v>1.4000000000000002E-2</v>
      </c>
      <c r="F15" s="26">
        <v>0</v>
      </c>
      <c r="G15" s="31">
        <f t="shared" si="1"/>
        <v>0</v>
      </c>
      <c r="H15" s="31"/>
      <c r="I15" s="62"/>
    </row>
    <row r="16" spans="1:10" ht="175.5" customHeight="1" x14ac:dyDescent="0.25">
      <c r="A16" s="1">
        <v>9</v>
      </c>
      <c r="B16" s="17" t="s">
        <v>15</v>
      </c>
      <c r="C16" s="17" t="s">
        <v>67</v>
      </c>
      <c r="D16" s="18">
        <v>7.0000000000000007E-2</v>
      </c>
      <c r="E16" s="16">
        <f t="shared" si="0"/>
        <v>1.4000000000000002E-2</v>
      </c>
      <c r="F16" s="26">
        <v>0</v>
      </c>
      <c r="G16" s="31">
        <f t="shared" si="1"/>
        <v>0</v>
      </c>
      <c r="H16" s="31"/>
      <c r="I16" s="62"/>
    </row>
    <row r="17" spans="1:10" s="3" customFormat="1" ht="17.25" customHeight="1" x14ac:dyDescent="0.25">
      <c r="A17" s="2"/>
      <c r="B17" s="20" t="s">
        <v>16</v>
      </c>
      <c r="C17" s="20"/>
      <c r="D17" s="13">
        <v>0.25</v>
      </c>
      <c r="E17" s="21"/>
      <c r="F17" s="32"/>
      <c r="G17" s="28">
        <f>SUM(G18:G22)*D17/100%</f>
        <v>5.5E-2</v>
      </c>
      <c r="H17" s="29">
        <f>G17*5/100%</f>
        <v>0.27500000000000002</v>
      </c>
    </row>
    <row r="18" spans="1:10" ht="162.75" customHeight="1" x14ac:dyDescent="0.25">
      <c r="A18" s="1">
        <v>10</v>
      </c>
      <c r="B18" s="17" t="s">
        <v>17</v>
      </c>
      <c r="C18" s="17" t="s">
        <v>53</v>
      </c>
      <c r="D18" s="18">
        <v>0.1</v>
      </c>
      <c r="E18" s="16">
        <f t="shared" si="0"/>
        <v>0.02</v>
      </c>
      <c r="F18" s="26">
        <v>1</v>
      </c>
      <c r="G18" s="31">
        <f t="shared" si="1"/>
        <v>0.02</v>
      </c>
      <c r="H18" s="31"/>
      <c r="I18" s="62" t="s">
        <v>225</v>
      </c>
    </row>
    <row r="19" spans="1:10" ht="203.25" customHeight="1" x14ac:dyDescent="0.25">
      <c r="A19" s="1">
        <v>11</v>
      </c>
      <c r="B19" s="17" t="s">
        <v>18</v>
      </c>
      <c r="C19" s="17" t="s">
        <v>54</v>
      </c>
      <c r="D19" s="18">
        <v>0.2</v>
      </c>
      <c r="E19" s="16">
        <f t="shared" si="0"/>
        <v>0.04</v>
      </c>
      <c r="F19" s="26">
        <v>5</v>
      </c>
      <c r="G19" s="31">
        <f t="shared" si="1"/>
        <v>0.2</v>
      </c>
      <c r="H19" s="31"/>
      <c r="I19" s="62"/>
      <c r="J19" s="62"/>
    </row>
    <row r="20" spans="1:10" ht="158.25" customHeight="1" x14ac:dyDescent="0.25">
      <c r="A20" s="1">
        <v>12</v>
      </c>
      <c r="B20" s="17" t="s">
        <v>19</v>
      </c>
      <c r="C20" s="49" t="s">
        <v>55</v>
      </c>
      <c r="D20" s="18">
        <v>0.2</v>
      </c>
      <c r="E20" s="16">
        <f t="shared" si="0"/>
        <v>0.04</v>
      </c>
      <c r="F20" s="26">
        <v>0</v>
      </c>
      <c r="G20" s="31">
        <f t="shared" si="1"/>
        <v>0</v>
      </c>
      <c r="H20" s="31"/>
      <c r="I20" s="62"/>
    </row>
    <row r="21" spans="1:10" ht="135" x14ac:dyDescent="0.25">
      <c r="A21" s="1">
        <v>13</v>
      </c>
      <c r="B21" s="17" t="s">
        <v>20</v>
      </c>
      <c r="C21" s="19" t="s">
        <v>79</v>
      </c>
      <c r="D21" s="18">
        <v>0.2</v>
      </c>
      <c r="E21" s="16">
        <f t="shared" si="0"/>
        <v>0.04</v>
      </c>
      <c r="F21" s="26">
        <v>0</v>
      </c>
      <c r="G21" s="31">
        <f t="shared" si="1"/>
        <v>0</v>
      </c>
      <c r="H21" s="31"/>
      <c r="I21" s="62"/>
      <c r="J21" s="62"/>
    </row>
    <row r="22" spans="1:10" ht="135" x14ac:dyDescent="0.25">
      <c r="A22" s="1">
        <v>14</v>
      </c>
      <c r="B22" s="17" t="s">
        <v>21</v>
      </c>
      <c r="C22" s="19" t="s">
        <v>56</v>
      </c>
      <c r="D22" s="18">
        <v>0.3</v>
      </c>
      <c r="E22" s="16">
        <f t="shared" si="0"/>
        <v>0.06</v>
      </c>
      <c r="F22" s="26">
        <v>0</v>
      </c>
      <c r="G22" s="31">
        <f>F22*E22</f>
        <v>0</v>
      </c>
      <c r="H22" s="31"/>
      <c r="I22" s="62"/>
    </row>
    <row r="23" spans="1:10" s="3" customFormat="1" x14ac:dyDescent="0.25">
      <c r="B23" s="22" t="s">
        <v>22</v>
      </c>
      <c r="C23" s="22"/>
      <c r="D23" s="13">
        <v>0.18</v>
      </c>
      <c r="E23" s="21"/>
      <c r="F23" s="32"/>
      <c r="G23" s="28">
        <f>SUM(G24:G29)*D23/100%</f>
        <v>0.10728000000000001</v>
      </c>
      <c r="H23" s="29">
        <f>G23*5/100%</f>
        <v>0.5364000000000001</v>
      </c>
    </row>
    <row r="24" spans="1:10" ht="135" x14ac:dyDescent="0.25">
      <c r="A24" s="1">
        <v>15</v>
      </c>
      <c r="B24" s="17" t="s">
        <v>23</v>
      </c>
      <c r="C24" s="19" t="s">
        <v>58</v>
      </c>
      <c r="D24" s="18">
        <v>0.15</v>
      </c>
      <c r="E24" s="16">
        <f t="shared" si="0"/>
        <v>0.03</v>
      </c>
      <c r="F24" s="26">
        <v>1</v>
      </c>
      <c r="G24" s="31">
        <f t="shared" si="1"/>
        <v>0.03</v>
      </c>
      <c r="H24" s="31"/>
      <c r="I24" s="62" t="s">
        <v>226</v>
      </c>
      <c r="J24" s="62"/>
    </row>
    <row r="25" spans="1:10" ht="120" x14ac:dyDescent="0.25">
      <c r="A25" s="1">
        <v>16</v>
      </c>
      <c r="B25" s="17" t="s">
        <v>24</v>
      </c>
      <c r="C25" s="19" t="s">
        <v>59</v>
      </c>
      <c r="D25" s="18">
        <v>0.23</v>
      </c>
      <c r="E25" s="16">
        <f t="shared" si="0"/>
        <v>4.5999999999999999E-2</v>
      </c>
      <c r="F25" s="26">
        <v>5</v>
      </c>
      <c r="G25" s="31">
        <f t="shared" si="1"/>
        <v>0.22999999999999998</v>
      </c>
      <c r="H25" s="31"/>
      <c r="I25" s="62"/>
    </row>
    <row r="26" spans="1:10" ht="158.25" customHeight="1" x14ac:dyDescent="0.25">
      <c r="A26" s="1">
        <v>17</v>
      </c>
      <c r="B26" s="17" t="s">
        <v>25</v>
      </c>
      <c r="C26" s="17" t="s">
        <v>60</v>
      </c>
      <c r="D26" s="18">
        <v>0.2</v>
      </c>
      <c r="E26" s="16">
        <f t="shared" si="0"/>
        <v>0.04</v>
      </c>
      <c r="F26" s="26">
        <v>2</v>
      </c>
      <c r="G26" s="31">
        <f t="shared" si="1"/>
        <v>0.08</v>
      </c>
      <c r="H26" s="31"/>
      <c r="I26" s="62"/>
    </row>
    <row r="27" spans="1:10" ht="135" x14ac:dyDescent="0.25">
      <c r="A27" s="1">
        <v>18</v>
      </c>
      <c r="B27" s="17" t="s">
        <v>26</v>
      </c>
      <c r="C27" s="19" t="s">
        <v>61</v>
      </c>
      <c r="D27" s="18">
        <v>0.2</v>
      </c>
      <c r="E27" s="16">
        <f t="shared" si="0"/>
        <v>0.04</v>
      </c>
      <c r="F27" s="26">
        <v>2</v>
      </c>
      <c r="G27" s="31">
        <f t="shared" si="1"/>
        <v>0.08</v>
      </c>
      <c r="H27" s="31"/>
      <c r="I27" s="62" t="s">
        <v>227</v>
      </c>
    </row>
    <row r="28" spans="1:10" ht="226.5" customHeight="1" x14ac:dyDescent="0.25">
      <c r="A28" s="1">
        <v>19</v>
      </c>
      <c r="B28" s="17" t="s">
        <v>27</v>
      </c>
      <c r="C28" s="17" t="s">
        <v>62</v>
      </c>
      <c r="D28" s="18">
        <v>0.11</v>
      </c>
      <c r="E28" s="16">
        <f t="shared" si="0"/>
        <v>2.1999999999999999E-2</v>
      </c>
      <c r="F28" s="26">
        <v>5</v>
      </c>
      <c r="G28" s="31">
        <f t="shared" si="1"/>
        <v>0.10999999999999999</v>
      </c>
      <c r="H28" s="31"/>
      <c r="I28" s="62"/>
    </row>
    <row r="29" spans="1:10" ht="154.5" customHeight="1" x14ac:dyDescent="0.25">
      <c r="A29" s="1">
        <v>20</v>
      </c>
      <c r="B29" s="17" t="s">
        <v>28</v>
      </c>
      <c r="C29" s="17" t="s">
        <v>68</v>
      </c>
      <c r="D29" s="18">
        <v>0.11</v>
      </c>
      <c r="E29" s="16">
        <f t="shared" si="0"/>
        <v>2.1999999999999999E-2</v>
      </c>
      <c r="F29" s="26">
        <v>3</v>
      </c>
      <c r="G29" s="31">
        <f t="shared" si="1"/>
        <v>6.6000000000000003E-2</v>
      </c>
      <c r="H29" s="31"/>
      <c r="I29" s="62" t="s">
        <v>228</v>
      </c>
    </row>
    <row r="30" spans="1:10" s="3" customFormat="1" ht="21.75" customHeight="1" x14ac:dyDescent="0.25">
      <c r="A30" s="2"/>
      <c r="B30" s="20" t="s">
        <v>29</v>
      </c>
      <c r="C30" s="20"/>
      <c r="D30" s="13">
        <v>0.11</v>
      </c>
      <c r="E30" s="21"/>
      <c r="F30" s="32"/>
      <c r="G30" s="28">
        <f>SUM(G31:G34)*D30/100%</f>
        <v>0</v>
      </c>
      <c r="H30" s="29">
        <f>G30*5/100%</f>
        <v>0</v>
      </c>
    </row>
    <row r="31" spans="1:10" ht="198.75" customHeight="1" x14ac:dyDescent="0.25">
      <c r="A31" s="1">
        <v>21</v>
      </c>
      <c r="B31" s="17" t="s">
        <v>30</v>
      </c>
      <c r="C31" s="17" t="s">
        <v>69</v>
      </c>
      <c r="D31" s="18">
        <v>0.3</v>
      </c>
      <c r="E31" s="16">
        <f t="shared" si="0"/>
        <v>0.06</v>
      </c>
      <c r="F31" s="26">
        <v>0</v>
      </c>
      <c r="G31" s="31">
        <f t="shared" si="1"/>
        <v>0</v>
      </c>
      <c r="H31" s="31"/>
      <c r="I31" s="62"/>
    </row>
    <row r="32" spans="1:10" ht="268.5" customHeight="1" x14ac:dyDescent="0.25">
      <c r="A32" s="1">
        <v>22</v>
      </c>
      <c r="B32" s="17" t="s">
        <v>31</v>
      </c>
      <c r="C32" s="17" t="s">
        <v>70</v>
      </c>
      <c r="D32" s="18">
        <v>0.2</v>
      </c>
      <c r="E32" s="16">
        <f t="shared" si="0"/>
        <v>0.04</v>
      </c>
      <c r="F32" s="26">
        <v>0</v>
      </c>
      <c r="G32" s="31">
        <f t="shared" si="1"/>
        <v>0</v>
      </c>
      <c r="H32" s="31"/>
      <c r="I32" s="62"/>
    </row>
    <row r="33" spans="1:9" ht="186" customHeight="1" x14ac:dyDescent="0.25">
      <c r="A33" s="1">
        <v>23</v>
      </c>
      <c r="B33" s="17" t="s">
        <v>32</v>
      </c>
      <c r="C33" s="17" t="s">
        <v>71</v>
      </c>
      <c r="D33" s="18">
        <v>0.2</v>
      </c>
      <c r="E33" s="16">
        <f t="shared" si="0"/>
        <v>0.04</v>
      </c>
      <c r="F33" s="26">
        <v>0</v>
      </c>
      <c r="G33" s="31">
        <f t="shared" si="1"/>
        <v>0</v>
      </c>
      <c r="H33" s="31"/>
      <c r="I33" s="62"/>
    </row>
    <row r="34" spans="1:9" ht="123.75" customHeight="1" x14ac:dyDescent="0.25">
      <c r="A34" s="1">
        <v>24</v>
      </c>
      <c r="B34" s="17" t="s">
        <v>33</v>
      </c>
      <c r="C34" s="17" t="s">
        <v>72</v>
      </c>
      <c r="D34" s="18">
        <v>0.3</v>
      </c>
      <c r="E34" s="16">
        <f t="shared" si="0"/>
        <v>0.06</v>
      </c>
      <c r="F34" s="26">
        <v>0</v>
      </c>
      <c r="G34" s="31">
        <f t="shared" si="1"/>
        <v>0</v>
      </c>
      <c r="H34" s="31"/>
      <c r="I34" s="62"/>
    </row>
    <row r="35" spans="1:9" s="3" customFormat="1" ht="18" customHeight="1" x14ac:dyDescent="0.25">
      <c r="A35" s="2"/>
      <c r="B35" s="20" t="s">
        <v>34</v>
      </c>
      <c r="C35" s="20"/>
      <c r="D35" s="13">
        <v>0.1</v>
      </c>
      <c r="E35" s="21"/>
      <c r="F35" s="32"/>
      <c r="G35" s="28">
        <f>SUM(G36:G39)*D35/100%</f>
        <v>2.1000000000000001E-2</v>
      </c>
      <c r="H35" s="29">
        <f>G35*5/100%</f>
        <v>0.10500000000000001</v>
      </c>
    </row>
    <row r="36" spans="1:9" ht="147.75" customHeight="1" x14ac:dyDescent="0.25">
      <c r="A36" s="1">
        <v>25</v>
      </c>
      <c r="B36" s="17" t="s">
        <v>35</v>
      </c>
      <c r="C36" s="17" t="s">
        <v>73</v>
      </c>
      <c r="D36" s="18">
        <v>0.2</v>
      </c>
      <c r="E36" s="16">
        <f t="shared" si="0"/>
        <v>0.04</v>
      </c>
      <c r="F36" s="26">
        <v>1</v>
      </c>
      <c r="G36" s="31">
        <f t="shared" si="1"/>
        <v>0.04</v>
      </c>
      <c r="H36" s="31"/>
      <c r="I36" s="62" t="s">
        <v>229</v>
      </c>
    </row>
    <row r="37" spans="1:9" ht="240" x14ac:dyDescent="0.25">
      <c r="A37" s="1">
        <v>26</v>
      </c>
      <c r="B37" s="17" t="s">
        <v>36</v>
      </c>
      <c r="C37" s="17" t="s">
        <v>74</v>
      </c>
      <c r="D37" s="18">
        <v>0.25</v>
      </c>
      <c r="E37" s="16">
        <f t="shared" si="0"/>
        <v>0.05</v>
      </c>
      <c r="F37" s="26">
        <v>1</v>
      </c>
      <c r="G37" s="31">
        <f t="shared" si="1"/>
        <v>0.05</v>
      </c>
      <c r="H37" s="31"/>
      <c r="I37" s="62" t="s">
        <v>233</v>
      </c>
    </row>
    <row r="38" spans="1:9" ht="180" x14ac:dyDescent="0.25">
      <c r="A38" s="1">
        <v>27</v>
      </c>
      <c r="B38" s="17" t="s">
        <v>37</v>
      </c>
      <c r="C38" s="19" t="s">
        <v>75</v>
      </c>
      <c r="D38" s="18">
        <v>0.25</v>
      </c>
      <c r="E38" s="16">
        <f t="shared" si="0"/>
        <v>0.05</v>
      </c>
      <c r="F38" s="26">
        <v>0</v>
      </c>
      <c r="G38" s="31">
        <f t="shared" si="1"/>
        <v>0</v>
      </c>
      <c r="H38" s="31"/>
      <c r="I38" s="62"/>
    </row>
    <row r="39" spans="1:9" ht="182.25" customHeight="1" x14ac:dyDescent="0.25">
      <c r="A39" s="1">
        <v>28</v>
      </c>
      <c r="B39" s="17" t="s">
        <v>38</v>
      </c>
      <c r="C39" s="14" t="s">
        <v>76</v>
      </c>
      <c r="D39" s="18">
        <v>0.3</v>
      </c>
      <c r="E39" s="16">
        <f t="shared" si="0"/>
        <v>0.06</v>
      </c>
      <c r="F39" s="26">
        <v>2</v>
      </c>
      <c r="G39" s="31">
        <f t="shared" si="1"/>
        <v>0.12</v>
      </c>
      <c r="H39" s="31"/>
      <c r="I39" s="62" t="s">
        <v>234</v>
      </c>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v>5</v>
      </c>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0.22888</v>
      </c>
      <c r="H48" s="42">
        <f>+H5+H17+H23+H30+H35+H40</f>
        <v>1.1444000000000001</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E</v>
      </c>
    </row>
  </sheetData>
  <mergeCells count="2">
    <mergeCell ref="A1:H1"/>
    <mergeCell ref="F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DB6F9-8A12-44B3-9FA7-4B7E83DE51FE}">
  <sheetPr>
    <tabColor rgb="FF00B050"/>
  </sheetPr>
  <dimension ref="A1:J50"/>
  <sheetViews>
    <sheetView topLeftCell="A43" zoomScale="80" zoomScaleNormal="80" workbookViewId="0">
      <selection activeCell="A43" sqref="A1:XFD1048576"/>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235</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2.4480000000000002E-2</v>
      </c>
      <c r="H5" s="29">
        <f>G5*5/100%</f>
        <v>0.12240000000000001</v>
      </c>
    </row>
    <row r="6" spans="1:10" s="1" customFormat="1" ht="183" customHeight="1" x14ac:dyDescent="0.25">
      <c r="A6" s="1">
        <v>1</v>
      </c>
      <c r="B6" s="14" t="s">
        <v>5</v>
      </c>
      <c r="C6" s="14" t="s">
        <v>82</v>
      </c>
      <c r="D6" s="15">
        <v>0.17</v>
      </c>
      <c r="E6" s="16">
        <f>D6/5</f>
        <v>3.4000000000000002E-2</v>
      </c>
      <c r="F6" s="30">
        <v>0</v>
      </c>
      <c r="G6" s="31">
        <f>F6*E6</f>
        <v>0</v>
      </c>
      <c r="H6" s="31"/>
      <c r="I6" s="63" t="s">
        <v>236</v>
      </c>
      <c r="J6" s="65"/>
    </row>
    <row r="7" spans="1:10" ht="215.25" customHeight="1" x14ac:dyDescent="0.25">
      <c r="A7" s="1">
        <v>2</v>
      </c>
      <c r="B7" s="17" t="s">
        <v>6</v>
      </c>
      <c r="C7" s="17" t="s">
        <v>51</v>
      </c>
      <c r="D7" s="18">
        <v>0.14000000000000001</v>
      </c>
      <c r="E7" s="16">
        <f t="shared" ref="E7:E42" si="0">D7/5</f>
        <v>2.8000000000000004E-2</v>
      </c>
      <c r="F7" s="26">
        <v>0</v>
      </c>
      <c r="G7" s="31">
        <f t="shared" ref="G7:G42" si="1">F7*E7</f>
        <v>0</v>
      </c>
      <c r="H7" s="31"/>
      <c r="I7" s="62"/>
    </row>
    <row r="8" spans="1:10" ht="212.25" customHeight="1" x14ac:dyDescent="0.25">
      <c r="A8" s="1">
        <v>3</v>
      </c>
      <c r="B8" s="17" t="s">
        <v>7</v>
      </c>
      <c r="C8" s="17" t="s">
        <v>52</v>
      </c>
      <c r="D8" s="18">
        <v>7.0000000000000007E-2</v>
      </c>
      <c r="E8" s="16">
        <f t="shared" si="0"/>
        <v>1.4000000000000002E-2</v>
      </c>
      <c r="F8" s="26">
        <v>1</v>
      </c>
      <c r="G8" s="31">
        <f t="shared" si="1"/>
        <v>1.4000000000000002E-2</v>
      </c>
      <c r="H8" s="31"/>
      <c r="I8" s="62"/>
    </row>
    <row r="9" spans="1:10" ht="150.75" customHeight="1" x14ac:dyDescent="0.25">
      <c r="A9" s="1">
        <v>4</v>
      </c>
      <c r="B9" s="17" t="s">
        <v>8</v>
      </c>
      <c r="C9" s="17" t="s">
        <v>63</v>
      </c>
      <c r="D9" s="18">
        <v>0.14000000000000001</v>
      </c>
      <c r="E9" s="16">
        <f t="shared" si="0"/>
        <v>2.8000000000000004E-2</v>
      </c>
      <c r="F9" s="26">
        <v>0</v>
      </c>
      <c r="G9" s="31">
        <f t="shared" si="1"/>
        <v>0</v>
      </c>
      <c r="H9" s="31"/>
      <c r="I9" s="62"/>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1</v>
      </c>
      <c r="G11" s="31">
        <f t="shared" si="1"/>
        <v>0.02</v>
      </c>
      <c r="H11" s="31"/>
      <c r="I11" s="62" t="s">
        <v>237</v>
      </c>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2</v>
      </c>
      <c r="G13" s="31">
        <f t="shared" si="1"/>
        <v>6.8000000000000005E-2</v>
      </c>
      <c r="H13" s="31"/>
      <c r="I13" s="62" t="s">
        <v>238</v>
      </c>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c r="J14" s="62"/>
    </row>
    <row r="15" spans="1:10" ht="150" x14ac:dyDescent="0.25">
      <c r="A15" s="1">
        <v>8</v>
      </c>
      <c r="B15" s="17" t="s">
        <v>14</v>
      </c>
      <c r="C15" s="19" t="s">
        <v>66</v>
      </c>
      <c r="D15" s="18">
        <v>7.0000000000000007E-2</v>
      </c>
      <c r="E15" s="16">
        <f t="shared" si="0"/>
        <v>1.4000000000000002E-2</v>
      </c>
      <c r="F15" s="26">
        <v>0</v>
      </c>
      <c r="G15" s="31">
        <f t="shared" si="1"/>
        <v>0</v>
      </c>
      <c r="H15" s="31"/>
      <c r="I15" s="62"/>
    </row>
    <row r="16" spans="1:10" ht="175.5" customHeight="1" x14ac:dyDescent="0.25">
      <c r="A16" s="1">
        <v>9</v>
      </c>
      <c r="B16" s="17" t="s">
        <v>15</v>
      </c>
      <c r="C16" s="17" t="s">
        <v>67</v>
      </c>
      <c r="D16" s="18">
        <v>7.0000000000000007E-2</v>
      </c>
      <c r="E16" s="16">
        <f t="shared" si="0"/>
        <v>1.4000000000000002E-2</v>
      </c>
      <c r="F16" s="26">
        <v>0</v>
      </c>
      <c r="G16" s="31">
        <f t="shared" si="1"/>
        <v>0</v>
      </c>
      <c r="H16" s="31"/>
      <c r="I16" s="62"/>
    </row>
    <row r="17" spans="1:10" s="3" customFormat="1" ht="17.25" customHeight="1" x14ac:dyDescent="0.25">
      <c r="A17" s="2"/>
      <c r="B17" s="20" t="s">
        <v>16</v>
      </c>
      <c r="C17" s="20"/>
      <c r="D17" s="13">
        <v>0.25</v>
      </c>
      <c r="E17" s="21"/>
      <c r="F17" s="32"/>
      <c r="G17" s="28">
        <f>SUM(G18:G22)*D17/100%</f>
        <v>0.13</v>
      </c>
      <c r="H17" s="29">
        <f>G17*5/100%</f>
        <v>0.65</v>
      </c>
    </row>
    <row r="18" spans="1:10" ht="162.75" customHeight="1" x14ac:dyDescent="0.25">
      <c r="A18" s="1">
        <v>10</v>
      </c>
      <c r="B18" s="17" t="s">
        <v>17</v>
      </c>
      <c r="C18" s="17" t="s">
        <v>53</v>
      </c>
      <c r="D18" s="18">
        <v>0.1</v>
      </c>
      <c r="E18" s="16">
        <f t="shared" si="0"/>
        <v>0.02</v>
      </c>
      <c r="F18" s="26">
        <v>1</v>
      </c>
      <c r="G18" s="31">
        <f t="shared" si="1"/>
        <v>0.02</v>
      </c>
      <c r="H18" s="31"/>
      <c r="I18" s="62" t="s">
        <v>239</v>
      </c>
    </row>
    <row r="19" spans="1:10" ht="203.25" customHeight="1" x14ac:dyDescent="0.25">
      <c r="A19" s="1">
        <v>11</v>
      </c>
      <c r="B19" s="17" t="s">
        <v>18</v>
      </c>
      <c r="C19" s="17" t="s">
        <v>54</v>
      </c>
      <c r="D19" s="18">
        <v>0.2</v>
      </c>
      <c r="E19" s="16">
        <f t="shared" si="0"/>
        <v>0.04</v>
      </c>
      <c r="F19" s="26">
        <v>5</v>
      </c>
      <c r="G19" s="31">
        <f t="shared" si="1"/>
        <v>0.2</v>
      </c>
      <c r="H19" s="31"/>
      <c r="I19" s="62"/>
      <c r="J19" s="62"/>
    </row>
    <row r="20" spans="1:10" ht="158.25" customHeight="1" x14ac:dyDescent="0.25">
      <c r="A20" s="1">
        <v>12</v>
      </c>
      <c r="B20" s="17" t="s">
        <v>19</v>
      </c>
      <c r="C20" s="49" t="s">
        <v>55</v>
      </c>
      <c r="D20" s="18">
        <v>0.2</v>
      </c>
      <c r="E20" s="16">
        <f t="shared" si="0"/>
        <v>0.04</v>
      </c>
      <c r="F20" s="26">
        <v>0</v>
      </c>
      <c r="G20" s="31">
        <f t="shared" si="1"/>
        <v>0</v>
      </c>
      <c r="H20" s="31"/>
      <c r="I20" s="62" t="s">
        <v>240</v>
      </c>
    </row>
    <row r="21" spans="1:10" ht="135" x14ac:dyDescent="0.25">
      <c r="A21" s="1">
        <v>13</v>
      </c>
      <c r="B21" s="17" t="s">
        <v>20</v>
      </c>
      <c r="C21" s="19" t="s">
        <v>79</v>
      </c>
      <c r="D21" s="18">
        <v>0.2</v>
      </c>
      <c r="E21" s="16">
        <f t="shared" si="0"/>
        <v>0.04</v>
      </c>
      <c r="F21" s="26">
        <v>0</v>
      </c>
      <c r="G21" s="31">
        <f t="shared" si="1"/>
        <v>0</v>
      </c>
      <c r="H21" s="31"/>
      <c r="I21" s="62"/>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5.5439999999999996E-2</v>
      </c>
      <c r="H23" s="29">
        <f>G23*5/100%</f>
        <v>0.2772</v>
      </c>
    </row>
    <row r="24" spans="1:10" ht="135" x14ac:dyDescent="0.25">
      <c r="A24" s="1">
        <v>15</v>
      </c>
      <c r="B24" s="17" t="s">
        <v>23</v>
      </c>
      <c r="C24" s="19" t="s">
        <v>58</v>
      </c>
      <c r="D24" s="18">
        <v>0.15</v>
      </c>
      <c r="E24" s="16">
        <f t="shared" si="0"/>
        <v>0.03</v>
      </c>
      <c r="F24" s="26">
        <v>1</v>
      </c>
      <c r="G24" s="31">
        <f t="shared" si="1"/>
        <v>0.03</v>
      </c>
      <c r="H24" s="31"/>
      <c r="I24" s="62" t="s">
        <v>241</v>
      </c>
      <c r="J24" s="62"/>
    </row>
    <row r="25" spans="1:10" ht="120" x14ac:dyDescent="0.25">
      <c r="A25" s="1">
        <v>16</v>
      </c>
      <c r="B25" s="17" t="s">
        <v>24</v>
      </c>
      <c r="C25" s="19" t="s">
        <v>59</v>
      </c>
      <c r="D25" s="18">
        <v>0.23</v>
      </c>
      <c r="E25" s="16">
        <f t="shared" si="0"/>
        <v>4.5999999999999999E-2</v>
      </c>
      <c r="F25" s="26">
        <v>2</v>
      </c>
      <c r="G25" s="31">
        <f t="shared" si="1"/>
        <v>9.1999999999999998E-2</v>
      </c>
      <c r="H25" s="31"/>
      <c r="I25" s="62" t="s">
        <v>242</v>
      </c>
    </row>
    <row r="26" spans="1:10" ht="158.25" customHeight="1" x14ac:dyDescent="0.25">
      <c r="A26" s="1">
        <v>17</v>
      </c>
      <c r="B26" s="17" t="s">
        <v>25</v>
      </c>
      <c r="C26" s="17" t="s">
        <v>60</v>
      </c>
      <c r="D26" s="18">
        <v>0.2</v>
      </c>
      <c r="E26" s="16">
        <f t="shared" si="0"/>
        <v>0.04</v>
      </c>
      <c r="F26" s="26">
        <v>1</v>
      </c>
      <c r="G26" s="31">
        <f t="shared" si="1"/>
        <v>0.04</v>
      </c>
      <c r="H26" s="31"/>
      <c r="I26" s="62" t="s">
        <v>243</v>
      </c>
    </row>
    <row r="27" spans="1:10" ht="135" x14ac:dyDescent="0.25">
      <c r="A27" s="1">
        <v>18</v>
      </c>
      <c r="B27" s="17" t="s">
        <v>26</v>
      </c>
      <c r="C27" s="19" t="s">
        <v>61</v>
      </c>
      <c r="D27" s="18">
        <v>0.2</v>
      </c>
      <c r="E27" s="16">
        <f t="shared" si="0"/>
        <v>0.04</v>
      </c>
      <c r="F27" s="26">
        <v>2</v>
      </c>
      <c r="G27" s="31">
        <f t="shared" si="1"/>
        <v>0.08</v>
      </c>
      <c r="H27" s="31"/>
      <c r="I27" s="62" t="s">
        <v>244</v>
      </c>
    </row>
    <row r="28" spans="1:10" ht="226.5" customHeight="1" x14ac:dyDescent="0.25">
      <c r="A28" s="1">
        <v>19</v>
      </c>
      <c r="B28" s="17" t="s">
        <v>27</v>
      </c>
      <c r="C28" s="17" t="s">
        <v>62</v>
      </c>
      <c r="D28" s="18">
        <v>0.11</v>
      </c>
      <c r="E28" s="16">
        <f t="shared" si="0"/>
        <v>2.1999999999999999E-2</v>
      </c>
      <c r="F28" s="26">
        <v>3</v>
      </c>
      <c r="G28" s="31">
        <f t="shared" si="1"/>
        <v>6.6000000000000003E-2</v>
      </c>
      <c r="H28" s="31"/>
      <c r="I28" s="62" t="s">
        <v>245</v>
      </c>
    </row>
    <row r="29" spans="1:10" ht="154.5" customHeight="1" x14ac:dyDescent="0.25">
      <c r="A29" s="1">
        <v>20</v>
      </c>
      <c r="B29" s="17" t="s">
        <v>28</v>
      </c>
      <c r="C29" s="17" t="s">
        <v>68</v>
      </c>
      <c r="D29" s="18">
        <v>0.11</v>
      </c>
      <c r="E29" s="16">
        <f t="shared" si="0"/>
        <v>2.1999999999999999E-2</v>
      </c>
      <c r="F29" s="26">
        <v>0</v>
      </c>
      <c r="G29" s="31">
        <f t="shared" si="1"/>
        <v>0</v>
      </c>
      <c r="H29" s="31"/>
      <c r="I29" s="62" t="s">
        <v>246</v>
      </c>
    </row>
    <row r="30" spans="1:10" s="3" customFormat="1" ht="21.75" customHeight="1" x14ac:dyDescent="0.25">
      <c r="A30" s="2"/>
      <c r="B30" s="20" t="s">
        <v>29</v>
      </c>
      <c r="C30" s="20"/>
      <c r="D30" s="13">
        <v>0.11</v>
      </c>
      <c r="E30" s="21"/>
      <c r="F30" s="32"/>
      <c r="G30" s="28">
        <f>SUM(G31:G34)*D30/100%</f>
        <v>0</v>
      </c>
      <c r="H30" s="29">
        <f>G30*5/100%</f>
        <v>0</v>
      </c>
    </row>
    <row r="31" spans="1:10" ht="198.75" customHeight="1" x14ac:dyDescent="0.25">
      <c r="A31" s="1">
        <v>21</v>
      </c>
      <c r="B31" s="17" t="s">
        <v>30</v>
      </c>
      <c r="C31" s="17" t="s">
        <v>69</v>
      </c>
      <c r="D31" s="18">
        <v>0.3</v>
      </c>
      <c r="E31" s="16">
        <f t="shared" si="0"/>
        <v>0.06</v>
      </c>
      <c r="F31" s="26">
        <v>0</v>
      </c>
      <c r="G31" s="31">
        <f t="shared" si="1"/>
        <v>0</v>
      </c>
      <c r="H31" s="31"/>
      <c r="I31" s="62"/>
    </row>
    <row r="32" spans="1:10" ht="268.5" customHeight="1" x14ac:dyDescent="0.25">
      <c r="A32" s="1">
        <v>22</v>
      </c>
      <c r="B32" s="17" t="s">
        <v>31</v>
      </c>
      <c r="C32" s="17" t="s">
        <v>70</v>
      </c>
      <c r="D32" s="18">
        <v>0.2</v>
      </c>
      <c r="E32" s="16">
        <f t="shared" si="0"/>
        <v>0.04</v>
      </c>
      <c r="F32" s="26">
        <v>0</v>
      </c>
      <c r="G32" s="31">
        <f t="shared" si="1"/>
        <v>0</v>
      </c>
      <c r="H32" s="31"/>
      <c r="I32" s="62"/>
    </row>
    <row r="33" spans="1:9" ht="186" customHeight="1" x14ac:dyDescent="0.25">
      <c r="A33" s="1">
        <v>23</v>
      </c>
      <c r="B33" s="17" t="s">
        <v>32</v>
      </c>
      <c r="C33" s="17" t="s">
        <v>71</v>
      </c>
      <c r="D33" s="18">
        <v>0.2</v>
      </c>
      <c r="E33" s="16">
        <f t="shared" si="0"/>
        <v>0.04</v>
      </c>
      <c r="F33" s="26">
        <v>0</v>
      </c>
      <c r="G33" s="31">
        <f t="shared" si="1"/>
        <v>0</v>
      </c>
      <c r="H33" s="31"/>
      <c r="I33" s="62"/>
    </row>
    <row r="34" spans="1:9" ht="123.75" customHeight="1" x14ac:dyDescent="0.25">
      <c r="A34" s="1">
        <v>24</v>
      </c>
      <c r="B34" s="17" t="s">
        <v>33</v>
      </c>
      <c r="C34" s="17" t="s">
        <v>72</v>
      </c>
      <c r="D34" s="18">
        <v>0.3</v>
      </c>
      <c r="E34" s="16">
        <f t="shared" si="0"/>
        <v>0.06</v>
      </c>
      <c r="F34" s="26">
        <v>0</v>
      </c>
      <c r="G34" s="31">
        <f t="shared" si="1"/>
        <v>0</v>
      </c>
      <c r="H34" s="31"/>
      <c r="I34" s="62"/>
    </row>
    <row r="35" spans="1:9" s="3" customFormat="1" ht="18" customHeight="1" x14ac:dyDescent="0.25">
      <c r="A35" s="2"/>
      <c r="B35" s="20" t="s">
        <v>34</v>
      </c>
      <c r="C35" s="20"/>
      <c r="D35" s="13">
        <v>0.1</v>
      </c>
      <c r="E35" s="21"/>
      <c r="F35" s="32"/>
      <c r="G35" s="28">
        <f>SUM(G36:G39)*D35/100%</f>
        <v>1.2E-2</v>
      </c>
      <c r="H35" s="29">
        <f>G35*5/100%</f>
        <v>0.06</v>
      </c>
    </row>
    <row r="36" spans="1:9" ht="147.75" customHeight="1" x14ac:dyDescent="0.25">
      <c r="A36" s="1">
        <v>25</v>
      </c>
      <c r="B36" s="17" t="s">
        <v>35</v>
      </c>
      <c r="C36" s="17" t="s">
        <v>73</v>
      </c>
      <c r="D36" s="18">
        <v>0.2</v>
      </c>
      <c r="E36" s="16">
        <f t="shared" si="0"/>
        <v>0.04</v>
      </c>
      <c r="F36" s="26">
        <v>0</v>
      </c>
      <c r="G36" s="31">
        <f t="shared" si="1"/>
        <v>0</v>
      </c>
      <c r="H36" s="31"/>
      <c r="I36" s="62" t="s">
        <v>247</v>
      </c>
    </row>
    <row r="37" spans="1:9" ht="240" x14ac:dyDescent="0.25">
      <c r="A37" s="1">
        <v>26</v>
      </c>
      <c r="B37" s="17" t="s">
        <v>36</v>
      </c>
      <c r="C37" s="17" t="s">
        <v>74</v>
      </c>
      <c r="D37" s="18">
        <v>0.25</v>
      </c>
      <c r="E37" s="16">
        <f t="shared" si="0"/>
        <v>0.05</v>
      </c>
      <c r="F37" s="26">
        <v>0</v>
      </c>
      <c r="G37" s="31">
        <f t="shared" si="1"/>
        <v>0</v>
      </c>
      <c r="H37" s="31"/>
      <c r="I37" s="62" t="s">
        <v>248</v>
      </c>
    </row>
    <row r="38" spans="1:9" ht="180" x14ac:dyDescent="0.25">
      <c r="A38" s="1">
        <v>27</v>
      </c>
      <c r="B38" s="17" t="s">
        <v>37</v>
      </c>
      <c r="C38" s="19" t="s">
        <v>75</v>
      </c>
      <c r="D38" s="18">
        <v>0.25</v>
      </c>
      <c r="E38" s="16">
        <f t="shared" si="0"/>
        <v>0.05</v>
      </c>
      <c r="F38" s="26">
        <v>0</v>
      </c>
      <c r="G38" s="31">
        <f t="shared" si="1"/>
        <v>0</v>
      </c>
      <c r="H38" s="31"/>
      <c r="I38" s="62"/>
    </row>
    <row r="39" spans="1:9" ht="182.25" customHeight="1" x14ac:dyDescent="0.25">
      <c r="A39" s="1">
        <v>28</v>
      </c>
      <c r="B39" s="17" t="s">
        <v>38</v>
      </c>
      <c r="C39" s="14" t="s">
        <v>76</v>
      </c>
      <c r="D39" s="18">
        <v>0.3</v>
      </c>
      <c r="E39" s="16">
        <f t="shared" si="0"/>
        <v>0.06</v>
      </c>
      <c r="F39" s="26">
        <v>2</v>
      </c>
      <c r="G39" s="31">
        <f t="shared" si="1"/>
        <v>0.12</v>
      </c>
      <c r="H39" s="31"/>
      <c r="I39" s="62" t="s">
        <v>249</v>
      </c>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v>5</v>
      </c>
      <c r="G44" s="27"/>
      <c r="H44" s="27"/>
    </row>
    <row r="45" spans="1:9" x14ac:dyDescent="0.25">
      <c r="A45" s="1">
        <v>32</v>
      </c>
      <c r="B45" s="19" t="s">
        <v>44</v>
      </c>
      <c r="C45" s="19"/>
      <c r="F45" s="26">
        <v>5</v>
      </c>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0.22192000000000001</v>
      </c>
      <c r="H48" s="42">
        <f>+H5+H17+H23+H30+H35+H40</f>
        <v>1.1095999999999999</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E</v>
      </c>
    </row>
  </sheetData>
  <mergeCells count="2">
    <mergeCell ref="A1:H1"/>
    <mergeCell ref="F3:G3"/>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007D3-BD27-4052-BE69-CE51854164D8}">
  <sheetPr>
    <tabColor rgb="FFFF0000"/>
  </sheetPr>
  <dimension ref="A1:J50"/>
  <sheetViews>
    <sheetView topLeftCell="D42" zoomScale="70" zoomScaleNormal="70" workbookViewId="0">
      <selection activeCell="D42" sqref="A1:XFD1048576"/>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250</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0</v>
      </c>
      <c r="H5" s="29">
        <f>G5*5/100%</f>
        <v>0</v>
      </c>
    </row>
    <row r="6" spans="1:10" s="1" customFormat="1" ht="183" customHeight="1" x14ac:dyDescent="0.25">
      <c r="A6" s="1">
        <v>1</v>
      </c>
      <c r="B6" s="14" t="s">
        <v>5</v>
      </c>
      <c r="C6" s="14" t="s">
        <v>82</v>
      </c>
      <c r="D6" s="15">
        <v>0.17</v>
      </c>
      <c r="E6" s="16">
        <f>D6/5</f>
        <v>3.4000000000000002E-2</v>
      </c>
      <c r="F6" s="30">
        <v>0</v>
      </c>
      <c r="G6" s="31">
        <f>F6*E6</f>
        <v>0</v>
      </c>
      <c r="H6" s="31"/>
      <c r="I6" s="63"/>
      <c r="J6" s="65"/>
    </row>
    <row r="7" spans="1:10" ht="215.25" customHeight="1" x14ac:dyDescent="0.25">
      <c r="A7" s="1">
        <v>2</v>
      </c>
      <c r="B7" s="17" t="s">
        <v>6</v>
      </c>
      <c r="C7" s="17" t="s">
        <v>51</v>
      </c>
      <c r="D7" s="18">
        <v>0.14000000000000001</v>
      </c>
      <c r="E7" s="16">
        <f t="shared" ref="E7:E42" si="0">D7/5</f>
        <v>2.8000000000000004E-2</v>
      </c>
      <c r="F7" s="26">
        <v>0</v>
      </c>
      <c r="G7" s="31">
        <f t="shared" ref="G7:G42" si="1">F7*E7</f>
        <v>0</v>
      </c>
      <c r="H7" s="31"/>
      <c r="I7" s="62"/>
    </row>
    <row r="8" spans="1:10" ht="212.25" customHeight="1" x14ac:dyDescent="0.25">
      <c r="A8" s="1">
        <v>3</v>
      </c>
      <c r="B8" s="17" t="s">
        <v>7</v>
      </c>
      <c r="C8" s="17" t="s">
        <v>52</v>
      </c>
      <c r="D8" s="18">
        <v>7.0000000000000007E-2</v>
      </c>
      <c r="E8" s="16">
        <f t="shared" si="0"/>
        <v>1.4000000000000002E-2</v>
      </c>
      <c r="F8" s="26">
        <v>0</v>
      </c>
      <c r="G8" s="31">
        <f t="shared" si="1"/>
        <v>0</v>
      </c>
      <c r="H8" s="31"/>
      <c r="I8" s="62"/>
    </row>
    <row r="9" spans="1:10" ht="150.75" customHeight="1" x14ac:dyDescent="0.25">
      <c r="A9" s="1">
        <v>4</v>
      </c>
      <c r="B9" s="17" t="s">
        <v>8</v>
      </c>
      <c r="C9" s="17" t="s">
        <v>63</v>
      </c>
      <c r="D9" s="18">
        <v>0.14000000000000001</v>
      </c>
      <c r="E9" s="16">
        <f t="shared" si="0"/>
        <v>2.8000000000000004E-2</v>
      </c>
      <c r="F9" s="26">
        <v>0</v>
      </c>
      <c r="G9" s="31">
        <f t="shared" si="1"/>
        <v>0</v>
      </c>
      <c r="H9" s="31"/>
      <c r="I9" s="62"/>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0</v>
      </c>
      <c r="G11" s="31">
        <f t="shared" si="1"/>
        <v>0</v>
      </c>
      <c r="H11" s="31"/>
      <c r="I11" s="62"/>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0</v>
      </c>
      <c r="G13" s="31">
        <f t="shared" si="1"/>
        <v>0</v>
      </c>
      <c r="H13" s="31"/>
      <c r="I13" s="62"/>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c r="J14" s="62"/>
    </row>
    <row r="15" spans="1:10" ht="150" x14ac:dyDescent="0.25">
      <c r="A15" s="1">
        <v>8</v>
      </c>
      <c r="B15" s="17" t="s">
        <v>14</v>
      </c>
      <c r="C15" s="19" t="s">
        <v>66</v>
      </c>
      <c r="D15" s="18">
        <v>7.0000000000000007E-2</v>
      </c>
      <c r="E15" s="16">
        <f t="shared" si="0"/>
        <v>1.4000000000000002E-2</v>
      </c>
      <c r="F15" s="26">
        <v>0</v>
      </c>
      <c r="G15" s="31">
        <f t="shared" si="1"/>
        <v>0</v>
      </c>
      <c r="H15" s="31"/>
      <c r="I15" s="62"/>
    </row>
    <row r="16" spans="1:10" ht="175.5" customHeight="1" x14ac:dyDescent="0.25">
      <c r="A16" s="1">
        <v>9</v>
      </c>
      <c r="B16" s="17" t="s">
        <v>15</v>
      </c>
      <c r="C16" s="17" t="s">
        <v>67</v>
      </c>
      <c r="D16" s="18">
        <v>7.0000000000000007E-2</v>
      </c>
      <c r="E16" s="16">
        <f t="shared" si="0"/>
        <v>1.4000000000000002E-2</v>
      </c>
      <c r="F16" s="26">
        <v>0</v>
      </c>
      <c r="G16" s="31">
        <f t="shared" si="1"/>
        <v>0</v>
      </c>
      <c r="H16" s="31"/>
      <c r="I16" s="62"/>
    </row>
    <row r="17" spans="1:10" s="3" customFormat="1" ht="17.25" customHeight="1" x14ac:dyDescent="0.25">
      <c r="A17" s="2"/>
      <c r="B17" s="20" t="s">
        <v>16</v>
      </c>
      <c r="C17" s="20"/>
      <c r="D17" s="13">
        <v>0.25</v>
      </c>
      <c r="E17" s="21"/>
      <c r="F17" s="32"/>
      <c r="G17" s="28">
        <f>SUM(G18:G22)*D17/100%</f>
        <v>0</v>
      </c>
      <c r="H17" s="29">
        <f>G17*5/100%</f>
        <v>0</v>
      </c>
    </row>
    <row r="18" spans="1:10" ht="162.75" customHeight="1" x14ac:dyDescent="0.25">
      <c r="A18" s="1">
        <v>10</v>
      </c>
      <c r="B18" s="17" t="s">
        <v>17</v>
      </c>
      <c r="C18" s="17" t="s">
        <v>53</v>
      </c>
      <c r="D18" s="18">
        <v>0.1</v>
      </c>
      <c r="E18" s="16">
        <f t="shared" si="0"/>
        <v>0.02</v>
      </c>
      <c r="F18" s="26">
        <v>0</v>
      </c>
      <c r="G18" s="31">
        <f t="shared" si="1"/>
        <v>0</v>
      </c>
      <c r="H18" s="31"/>
      <c r="I18" s="62"/>
    </row>
    <row r="19" spans="1:10" ht="203.25" customHeight="1" x14ac:dyDescent="0.25">
      <c r="A19" s="1">
        <v>11</v>
      </c>
      <c r="B19" s="17" t="s">
        <v>18</v>
      </c>
      <c r="C19" s="17" t="s">
        <v>54</v>
      </c>
      <c r="D19" s="18">
        <v>0.2</v>
      </c>
      <c r="E19" s="16">
        <f t="shared" si="0"/>
        <v>0.04</v>
      </c>
      <c r="F19" s="26">
        <v>0</v>
      </c>
      <c r="G19" s="31">
        <f t="shared" si="1"/>
        <v>0</v>
      </c>
      <c r="H19" s="31"/>
      <c r="I19" s="62"/>
      <c r="J19" s="62"/>
    </row>
    <row r="20" spans="1:10" ht="158.25" customHeight="1" x14ac:dyDescent="0.25">
      <c r="A20" s="1">
        <v>12</v>
      </c>
      <c r="B20" s="17" t="s">
        <v>19</v>
      </c>
      <c r="C20" s="49" t="s">
        <v>55</v>
      </c>
      <c r="D20" s="18">
        <v>0.2</v>
      </c>
      <c r="E20" s="16">
        <f t="shared" si="0"/>
        <v>0.04</v>
      </c>
      <c r="F20" s="26">
        <v>0</v>
      </c>
      <c r="G20" s="31">
        <f t="shared" si="1"/>
        <v>0</v>
      </c>
      <c r="H20" s="31"/>
      <c r="I20" s="62"/>
    </row>
    <row r="21" spans="1:10" ht="135" x14ac:dyDescent="0.25">
      <c r="A21" s="1">
        <v>13</v>
      </c>
      <c r="B21" s="17" t="s">
        <v>20</v>
      </c>
      <c r="C21" s="19" t="s">
        <v>79</v>
      </c>
      <c r="D21" s="18">
        <v>0.2</v>
      </c>
      <c r="E21" s="16">
        <f t="shared" si="0"/>
        <v>0.04</v>
      </c>
      <c r="F21" s="26">
        <v>0</v>
      </c>
      <c r="G21" s="31">
        <f t="shared" si="1"/>
        <v>0</v>
      </c>
      <c r="H21" s="31"/>
      <c r="I21" s="62"/>
      <c r="J21" s="62"/>
    </row>
    <row r="22" spans="1:10" ht="135" x14ac:dyDescent="0.25">
      <c r="A22" s="1">
        <v>14</v>
      </c>
      <c r="B22" s="17" t="s">
        <v>21</v>
      </c>
      <c r="C22" s="19" t="s">
        <v>56</v>
      </c>
      <c r="D22" s="18">
        <v>0.3</v>
      </c>
      <c r="E22" s="16">
        <f t="shared" si="0"/>
        <v>0.06</v>
      </c>
      <c r="F22" s="26">
        <v>0</v>
      </c>
      <c r="G22" s="31">
        <f>F22*E22</f>
        <v>0</v>
      </c>
      <c r="H22" s="31"/>
      <c r="I22" s="62"/>
    </row>
    <row r="23" spans="1:10" s="3" customFormat="1" x14ac:dyDescent="0.25">
      <c r="B23" s="22" t="s">
        <v>22</v>
      </c>
      <c r="C23" s="22"/>
      <c r="D23" s="13">
        <v>0.18</v>
      </c>
      <c r="E23" s="21"/>
      <c r="F23" s="32"/>
      <c r="G23" s="28">
        <f>SUM(G24:G29)*D23/100%</f>
        <v>2.7359999999999999E-2</v>
      </c>
      <c r="H23" s="29">
        <f>G23*5/100%</f>
        <v>0.1368</v>
      </c>
    </row>
    <row r="24" spans="1:10" ht="135" x14ac:dyDescent="0.25">
      <c r="A24" s="1">
        <v>15</v>
      </c>
      <c r="B24" s="17" t="s">
        <v>23</v>
      </c>
      <c r="C24" s="19" t="s">
        <v>58</v>
      </c>
      <c r="D24" s="18">
        <v>0.15</v>
      </c>
      <c r="E24" s="16">
        <f t="shared" si="0"/>
        <v>0.03</v>
      </c>
      <c r="F24" s="26">
        <v>3</v>
      </c>
      <c r="G24" s="31">
        <f t="shared" si="1"/>
        <v>0.09</v>
      </c>
      <c r="H24" s="31"/>
      <c r="I24" s="62" t="s">
        <v>251</v>
      </c>
      <c r="J24" s="62"/>
    </row>
    <row r="25" spans="1:10" ht="120" x14ac:dyDescent="0.25">
      <c r="A25" s="1">
        <v>16</v>
      </c>
      <c r="B25" s="17" t="s">
        <v>24</v>
      </c>
      <c r="C25" s="19" t="s">
        <v>59</v>
      </c>
      <c r="D25" s="18">
        <v>0.23</v>
      </c>
      <c r="E25" s="16">
        <f t="shared" si="0"/>
        <v>4.5999999999999999E-2</v>
      </c>
      <c r="F25" s="26">
        <v>0</v>
      </c>
      <c r="G25" s="31">
        <f t="shared" si="1"/>
        <v>0</v>
      </c>
      <c r="H25" s="31"/>
      <c r="I25" s="62"/>
    </row>
    <row r="26" spans="1:10" ht="158.25" customHeight="1" x14ac:dyDescent="0.25">
      <c r="A26" s="1">
        <v>17</v>
      </c>
      <c r="B26" s="17" t="s">
        <v>25</v>
      </c>
      <c r="C26" s="17" t="s">
        <v>60</v>
      </c>
      <c r="D26" s="18">
        <v>0.2</v>
      </c>
      <c r="E26" s="16">
        <f t="shared" si="0"/>
        <v>0.04</v>
      </c>
      <c r="F26" s="26">
        <v>1</v>
      </c>
      <c r="G26" s="31">
        <f t="shared" si="1"/>
        <v>0.04</v>
      </c>
      <c r="H26" s="31"/>
      <c r="I26" s="62" t="s">
        <v>252</v>
      </c>
    </row>
    <row r="27" spans="1:10" ht="135" x14ac:dyDescent="0.25">
      <c r="A27" s="1">
        <v>18</v>
      </c>
      <c r="B27" s="17" t="s">
        <v>26</v>
      </c>
      <c r="C27" s="19" t="s">
        <v>61</v>
      </c>
      <c r="D27" s="18">
        <v>0.2</v>
      </c>
      <c r="E27" s="16">
        <f t="shared" si="0"/>
        <v>0.04</v>
      </c>
      <c r="F27" s="26">
        <v>0</v>
      </c>
      <c r="G27" s="31">
        <f t="shared" si="1"/>
        <v>0</v>
      </c>
      <c r="H27" s="31"/>
      <c r="I27" s="62"/>
    </row>
    <row r="28" spans="1:10" ht="226.5" customHeight="1" x14ac:dyDescent="0.25">
      <c r="A28" s="1">
        <v>19</v>
      </c>
      <c r="B28" s="17" t="s">
        <v>27</v>
      </c>
      <c r="C28" s="17" t="s">
        <v>62</v>
      </c>
      <c r="D28" s="18">
        <v>0.11</v>
      </c>
      <c r="E28" s="16">
        <f t="shared" si="0"/>
        <v>2.1999999999999999E-2</v>
      </c>
      <c r="F28" s="26">
        <v>1</v>
      </c>
      <c r="G28" s="31">
        <f t="shared" si="1"/>
        <v>2.1999999999999999E-2</v>
      </c>
      <c r="H28" s="31"/>
      <c r="I28" s="62" t="s">
        <v>253</v>
      </c>
    </row>
    <row r="29" spans="1:10" ht="154.5" customHeight="1" x14ac:dyDescent="0.25">
      <c r="A29" s="1">
        <v>20</v>
      </c>
      <c r="B29" s="17" t="s">
        <v>28</v>
      </c>
      <c r="C29" s="17" t="s">
        <v>68</v>
      </c>
      <c r="D29" s="18">
        <v>0.11</v>
      </c>
      <c r="E29" s="16">
        <f t="shared" si="0"/>
        <v>2.1999999999999999E-2</v>
      </c>
      <c r="F29" s="26">
        <v>0</v>
      </c>
      <c r="G29" s="31">
        <f t="shared" si="1"/>
        <v>0</v>
      </c>
      <c r="H29" s="31"/>
      <c r="I29" s="62"/>
    </row>
    <row r="30" spans="1:10" s="3" customFormat="1" ht="21.75" customHeight="1" x14ac:dyDescent="0.25">
      <c r="A30" s="2"/>
      <c r="B30" s="20" t="s">
        <v>29</v>
      </c>
      <c r="C30" s="20"/>
      <c r="D30" s="13">
        <v>0.11</v>
      </c>
      <c r="E30" s="21"/>
      <c r="F30" s="32"/>
      <c r="G30" s="28">
        <f>SUM(G31:G34)*D30/100%</f>
        <v>0</v>
      </c>
      <c r="H30" s="29">
        <f>G30*5/100%</f>
        <v>0</v>
      </c>
    </row>
    <row r="31" spans="1:10" ht="198.75" customHeight="1" x14ac:dyDescent="0.25">
      <c r="A31" s="1">
        <v>21</v>
      </c>
      <c r="B31" s="17" t="s">
        <v>30</v>
      </c>
      <c r="C31" s="17" t="s">
        <v>69</v>
      </c>
      <c r="D31" s="18">
        <v>0.3</v>
      </c>
      <c r="E31" s="16">
        <f t="shared" si="0"/>
        <v>0.06</v>
      </c>
      <c r="F31" s="26">
        <v>0</v>
      </c>
      <c r="G31" s="31">
        <f t="shared" si="1"/>
        <v>0</v>
      </c>
      <c r="H31" s="31"/>
      <c r="I31" s="62"/>
    </row>
    <row r="32" spans="1:10" ht="268.5" customHeight="1" x14ac:dyDescent="0.25">
      <c r="A32" s="1">
        <v>22</v>
      </c>
      <c r="B32" s="17" t="s">
        <v>31</v>
      </c>
      <c r="C32" s="17" t="s">
        <v>70</v>
      </c>
      <c r="D32" s="18">
        <v>0.2</v>
      </c>
      <c r="E32" s="16">
        <f t="shared" si="0"/>
        <v>0.04</v>
      </c>
      <c r="F32" s="26">
        <v>0</v>
      </c>
      <c r="G32" s="31">
        <f t="shared" si="1"/>
        <v>0</v>
      </c>
      <c r="H32" s="31"/>
      <c r="I32" s="62"/>
    </row>
    <row r="33" spans="1:9" ht="186" customHeight="1" x14ac:dyDescent="0.25">
      <c r="A33" s="1">
        <v>23</v>
      </c>
      <c r="B33" s="17" t="s">
        <v>32</v>
      </c>
      <c r="C33" s="17" t="s">
        <v>71</v>
      </c>
      <c r="D33" s="18">
        <v>0.2</v>
      </c>
      <c r="E33" s="16">
        <f t="shared" si="0"/>
        <v>0.04</v>
      </c>
      <c r="F33" s="26">
        <v>0</v>
      </c>
      <c r="G33" s="31">
        <f t="shared" si="1"/>
        <v>0</v>
      </c>
      <c r="H33" s="31"/>
      <c r="I33" s="62"/>
    </row>
    <row r="34" spans="1:9" ht="123.75" customHeight="1" x14ac:dyDescent="0.25">
      <c r="A34" s="1">
        <v>24</v>
      </c>
      <c r="B34" s="17" t="s">
        <v>33</v>
      </c>
      <c r="C34" s="17" t="s">
        <v>72</v>
      </c>
      <c r="D34" s="18">
        <v>0.3</v>
      </c>
      <c r="E34" s="16">
        <f t="shared" si="0"/>
        <v>0.06</v>
      </c>
      <c r="F34" s="26">
        <v>0</v>
      </c>
      <c r="G34" s="31">
        <f t="shared" si="1"/>
        <v>0</v>
      </c>
      <c r="H34" s="31"/>
      <c r="I34" s="62"/>
    </row>
    <row r="35" spans="1:9" s="3" customFormat="1" ht="18" customHeight="1" x14ac:dyDescent="0.25">
      <c r="A35" s="2"/>
      <c r="B35" s="20" t="s">
        <v>34</v>
      </c>
      <c r="C35" s="20"/>
      <c r="D35" s="13">
        <v>0.1</v>
      </c>
      <c r="E35" s="21"/>
      <c r="F35" s="32"/>
      <c r="G35" s="28">
        <f>SUM(G36:G39)*D35/100%</f>
        <v>0</v>
      </c>
      <c r="H35" s="29">
        <f>G35*5/100%</f>
        <v>0</v>
      </c>
    </row>
    <row r="36" spans="1:9" ht="147.75" customHeight="1" x14ac:dyDescent="0.25">
      <c r="A36" s="1">
        <v>25</v>
      </c>
      <c r="B36" s="17" t="s">
        <v>35</v>
      </c>
      <c r="C36" s="17" t="s">
        <v>73</v>
      </c>
      <c r="D36" s="18">
        <v>0.2</v>
      </c>
      <c r="E36" s="16">
        <f t="shared" si="0"/>
        <v>0.04</v>
      </c>
      <c r="F36" s="26">
        <v>0</v>
      </c>
      <c r="G36" s="31">
        <f t="shared" si="1"/>
        <v>0</v>
      </c>
      <c r="H36" s="31"/>
      <c r="I36" s="62"/>
    </row>
    <row r="37" spans="1:9" ht="240" x14ac:dyDescent="0.25">
      <c r="A37" s="1">
        <v>26</v>
      </c>
      <c r="B37" s="17" t="s">
        <v>36</v>
      </c>
      <c r="C37" s="17" t="s">
        <v>74</v>
      </c>
      <c r="D37" s="18">
        <v>0.25</v>
      </c>
      <c r="E37" s="16">
        <f t="shared" si="0"/>
        <v>0.05</v>
      </c>
      <c r="F37" s="26">
        <v>0</v>
      </c>
      <c r="G37" s="31">
        <f t="shared" si="1"/>
        <v>0</v>
      </c>
      <c r="H37" s="31"/>
      <c r="I37" s="62"/>
    </row>
    <row r="38" spans="1:9" ht="180" x14ac:dyDescent="0.25">
      <c r="A38" s="1">
        <v>27</v>
      </c>
      <c r="B38" s="17" t="s">
        <v>37</v>
      </c>
      <c r="C38" s="19" t="s">
        <v>75</v>
      </c>
      <c r="D38" s="18">
        <v>0.25</v>
      </c>
      <c r="E38" s="16">
        <f t="shared" si="0"/>
        <v>0.05</v>
      </c>
      <c r="F38" s="26">
        <v>0</v>
      </c>
      <c r="G38" s="31">
        <f t="shared" si="1"/>
        <v>0</v>
      </c>
      <c r="H38" s="31"/>
      <c r="I38" s="62"/>
    </row>
    <row r="39" spans="1:9" ht="182.25" customHeight="1" x14ac:dyDescent="0.25">
      <c r="A39" s="1">
        <v>28</v>
      </c>
      <c r="B39" s="17" t="s">
        <v>38</v>
      </c>
      <c r="C39" s="14" t="s">
        <v>76</v>
      </c>
      <c r="D39" s="18">
        <v>0.3</v>
      </c>
      <c r="E39" s="16">
        <f t="shared" si="0"/>
        <v>0.06</v>
      </c>
      <c r="F39" s="26">
        <v>0</v>
      </c>
      <c r="G39" s="31">
        <f t="shared" si="1"/>
        <v>0</v>
      </c>
      <c r="H39" s="31"/>
      <c r="I39" s="62"/>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v>0</v>
      </c>
      <c r="G44" s="27"/>
      <c r="H44" s="27"/>
    </row>
    <row r="45" spans="1:9" x14ac:dyDescent="0.25">
      <c r="A45" s="1">
        <v>32</v>
      </c>
      <c r="B45" s="19" t="s">
        <v>44</v>
      </c>
      <c r="C45" s="19"/>
      <c r="F45" s="26">
        <v>0</v>
      </c>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2.7359999999999999E-2</v>
      </c>
      <c r="H48" s="42">
        <f>+H5+H17+H23+H30+H35+H40</f>
        <v>0.1368</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892B7-1770-428F-B485-9B8FEFADC8EC}">
  <sheetPr>
    <tabColor theme="5" tint="-0.249977111117893"/>
  </sheetPr>
  <dimension ref="A1:J50"/>
  <sheetViews>
    <sheetView topLeftCell="A42" zoomScale="60" zoomScaleNormal="60" workbookViewId="0">
      <selection activeCell="A42" sqref="A1:XFD1048576"/>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254</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0.10320000000000001</v>
      </c>
      <c r="H5" s="29">
        <f>G5*5/100%</f>
        <v>0.51600000000000001</v>
      </c>
    </row>
    <row r="6" spans="1:10" s="1" customFormat="1" ht="183" customHeight="1" x14ac:dyDescent="0.25">
      <c r="A6" s="1">
        <v>1</v>
      </c>
      <c r="B6" s="14" t="s">
        <v>5</v>
      </c>
      <c r="C6" s="14" t="s">
        <v>82</v>
      </c>
      <c r="D6" s="15">
        <v>0.17</v>
      </c>
      <c r="E6" s="16">
        <f>D6/5</f>
        <v>3.4000000000000002E-2</v>
      </c>
      <c r="F6" s="30">
        <v>0</v>
      </c>
      <c r="G6" s="31">
        <f>F6*E6</f>
        <v>0</v>
      </c>
      <c r="H6" s="31"/>
      <c r="I6" s="63" t="s">
        <v>255</v>
      </c>
      <c r="J6" s="65"/>
    </row>
    <row r="7" spans="1:10" ht="215.25" customHeight="1" x14ac:dyDescent="0.25">
      <c r="A7" s="1">
        <v>2</v>
      </c>
      <c r="B7" s="17" t="s">
        <v>6</v>
      </c>
      <c r="C7" s="17" t="s">
        <v>51</v>
      </c>
      <c r="D7" s="18">
        <v>0.14000000000000001</v>
      </c>
      <c r="E7" s="16">
        <f t="shared" ref="E7:E42" si="0">D7/5</f>
        <v>2.8000000000000004E-2</v>
      </c>
      <c r="F7" s="26">
        <v>5</v>
      </c>
      <c r="G7" s="31">
        <f t="shared" ref="G7:G42" si="1">F7*E7</f>
        <v>0.14000000000000001</v>
      </c>
      <c r="H7" s="31"/>
      <c r="I7" s="62"/>
    </row>
    <row r="8" spans="1:10" ht="212.25" customHeight="1" x14ac:dyDescent="0.25">
      <c r="A8" s="1">
        <v>3</v>
      </c>
      <c r="B8" s="17" t="s">
        <v>7</v>
      </c>
      <c r="C8" s="17" t="s">
        <v>52</v>
      </c>
      <c r="D8" s="18">
        <v>7.0000000000000007E-2</v>
      </c>
      <c r="E8" s="16">
        <f t="shared" si="0"/>
        <v>1.4000000000000002E-2</v>
      </c>
      <c r="F8" s="26">
        <v>0</v>
      </c>
      <c r="G8" s="31">
        <f t="shared" si="1"/>
        <v>0</v>
      </c>
      <c r="H8" s="31"/>
      <c r="I8" s="62"/>
    </row>
    <row r="9" spans="1:10" ht="150.75" customHeight="1" x14ac:dyDescent="0.25">
      <c r="A9" s="1">
        <v>4</v>
      </c>
      <c r="B9" s="17" t="s">
        <v>8</v>
      </c>
      <c r="C9" s="17" t="s">
        <v>63</v>
      </c>
      <c r="D9" s="18">
        <v>0.14000000000000001</v>
      </c>
      <c r="E9" s="16">
        <f t="shared" si="0"/>
        <v>2.8000000000000004E-2</v>
      </c>
      <c r="F9" s="26">
        <v>5</v>
      </c>
      <c r="G9" s="31">
        <f t="shared" si="1"/>
        <v>0.14000000000000001</v>
      </c>
      <c r="H9" s="31"/>
      <c r="I9" s="62"/>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1</v>
      </c>
      <c r="G11" s="31">
        <f t="shared" si="1"/>
        <v>0.02</v>
      </c>
      <c r="H11" s="31"/>
      <c r="I11" s="62" t="s">
        <v>256</v>
      </c>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3</v>
      </c>
      <c r="G13" s="31">
        <f t="shared" si="1"/>
        <v>0.10200000000000001</v>
      </c>
      <c r="H13" s="31"/>
      <c r="I13" s="62" t="s">
        <v>257</v>
      </c>
      <c r="J13" s="62"/>
    </row>
    <row r="14" spans="1:10" ht="150.75" customHeight="1" x14ac:dyDescent="0.25">
      <c r="A14" s="1">
        <v>7</v>
      </c>
      <c r="B14" s="17" t="s">
        <v>13</v>
      </c>
      <c r="C14" s="17" t="s">
        <v>65</v>
      </c>
      <c r="D14" s="18">
        <v>7.0000000000000007E-2</v>
      </c>
      <c r="E14" s="16">
        <f t="shared" si="0"/>
        <v>1.4000000000000002E-2</v>
      </c>
      <c r="F14" s="26">
        <v>1</v>
      </c>
      <c r="G14" s="31">
        <f t="shared" si="1"/>
        <v>1.4000000000000002E-2</v>
      </c>
      <c r="H14" s="31"/>
      <c r="I14" s="62" t="s">
        <v>258</v>
      </c>
      <c r="J14" s="62"/>
    </row>
    <row r="15" spans="1:10" ht="150" x14ac:dyDescent="0.25">
      <c r="A15" s="1">
        <v>8</v>
      </c>
      <c r="B15" s="17" t="s">
        <v>14</v>
      </c>
      <c r="C15" s="19" t="s">
        <v>66</v>
      </c>
      <c r="D15" s="18">
        <v>7.0000000000000007E-2</v>
      </c>
      <c r="E15" s="16">
        <f t="shared" si="0"/>
        <v>1.4000000000000002E-2</v>
      </c>
      <c r="F15" s="26">
        <v>1</v>
      </c>
      <c r="G15" s="31">
        <f t="shared" si="1"/>
        <v>1.4000000000000002E-2</v>
      </c>
      <c r="H15" s="31"/>
      <c r="I15" s="62" t="s">
        <v>259</v>
      </c>
    </row>
    <row r="16" spans="1:10" ht="175.5" customHeight="1" x14ac:dyDescent="0.25">
      <c r="A16" s="1">
        <v>9</v>
      </c>
      <c r="B16" s="17" t="s">
        <v>15</v>
      </c>
      <c r="C16" s="17" t="s">
        <v>67</v>
      </c>
      <c r="D16" s="18">
        <v>7.0000000000000007E-2</v>
      </c>
      <c r="E16" s="16">
        <f t="shared" si="0"/>
        <v>1.4000000000000002E-2</v>
      </c>
      <c r="F16" s="26">
        <v>0</v>
      </c>
      <c r="G16" s="31">
        <f t="shared" si="1"/>
        <v>0</v>
      </c>
      <c r="H16" s="31"/>
      <c r="I16" s="62" t="s">
        <v>259</v>
      </c>
    </row>
    <row r="17" spans="1:10" s="3" customFormat="1" ht="17.25" customHeight="1" x14ac:dyDescent="0.25">
      <c r="A17" s="2"/>
      <c r="B17" s="20" t="s">
        <v>16</v>
      </c>
      <c r="C17" s="20"/>
      <c r="D17" s="13">
        <v>0.25</v>
      </c>
      <c r="E17" s="21"/>
      <c r="F17" s="32"/>
      <c r="G17" s="28">
        <f>SUM(G18:G22)*D17/100%</f>
        <v>0.16499999999999998</v>
      </c>
      <c r="H17" s="29">
        <f>G17*5/100%</f>
        <v>0.82499999999999996</v>
      </c>
    </row>
    <row r="18" spans="1:10" ht="162.75" customHeight="1" x14ac:dyDescent="0.25">
      <c r="A18" s="1">
        <v>10</v>
      </c>
      <c r="B18" s="17" t="s">
        <v>17</v>
      </c>
      <c r="C18" s="17" t="s">
        <v>53</v>
      </c>
      <c r="D18" s="18">
        <v>0.1</v>
      </c>
      <c r="E18" s="16">
        <f t="shared" si="0"/>
        <v>0.02</v>
      </c>
      <c r="F18" s="26">
        <v>2</v>
      </c>
      <c r="G18" s="31">
        <f t="shared" si="1"/>
        <v>0.04</v>
      </c>
      <c r="H18" s="31"/>
      <c r="I18" s="62"/>
    </row>
    <row r="19" spans="1:10" ht="203.25" customHeight="1" x14ac:dyDescent="0.25">
      <c r="A19" s="1">
        <v>11</v>
      </c>
      <c r="B19" s="17" t="s">
        <v>18</v>
      </c>
      <c r="C19" s="17" t="s">
        <v>54</v>
      </c>
      <c r="D19" s="18">
        <v>0.2</v>
      </c>
      <c r="E19" s="16">
        <f t="shared" si="0"/>
        <v>0.04</v>
      </c>
      <c r="F19" s="26">
        <v>5</v>
      </c>
      <c r="G19" s="31">
        <f t="shared" si="1"/>
        <v>0.2</v>
      </c>
      <c r="H19" s="31"/>
      <c r="I19" s="62"/>
      <c r="J19" s="62"/>
    </row>
    <row r="20" spans="1:10" ht="158.25" customHeight="1" x14ac:dyDescent="0.25">
      <c r="A20" s="1">
        <v>12</v>
      </c>
      <c r="B20" s="17" t="s">
        <v>19</v>
      </c>
      <c r="C20" s="49" t="s">
        <v>55</v>
      </c>
      <c r="D20" s="18">
        <v>0.2</v>
      </c>
      <c r="E20" s="16">
        <f t="shared" si="0"/>
        <v>0.04</v>
      </c>
      <c r="F20" s="26">
        <v>3</v>
      </c>
      <c r="G20" s="31">
        <f t="shared" si="1"/>
        <v>0.12</v>
      </c>
      <c r="H20" s="31"/>
      <c r="I20" s="62" t="s">
        <v>260</v>
      </c>
    </row>
    <row r="21" spans="1:10" ht="135" x14ac:dyDescent="0.25">
      <c r="A21" s="1">
        <v>13</v>
      </c>
      <c r="B21" s="17" t="s">
        <v>20</v>
      </c>
      <c r="C21" s="19" t="s">
        <v>79</v>
      </c>
      <c r="D21" s="18">
        <v>0.2</v>
      </c>
      <c r="E21" s="16">
        <f t="shared" si="0"/>
        <v>0.04</v>
      </c>
      <c r="F21" s="26">
        <v>0</v>
      </c>
      <c r="G21" s="31">
        <f t="shared" si="1"/>
        <v>0</v>
      </c>
      <c r="H21" s="31"/>
      <c r="I21" s="62"/>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0.13139999999999999</v>
      </c>
      <c r="H23" s="29">
        <f>G23*5/100%</f>
        <v>0.65699999999999992</v>
      </c>
    </row>
    <row r="24" spans="1:10" ht="135" x14ac:dyDescent="0.25">
      <c r="A24" s="1">
        <v>15</v>
      </c>
      <c r="B24" s="17" t="s">
        <v>23</v>
      </c>
      <c r="C24" s="19" t="s">
        <v>58</v>
      </c>
      <c r="D24" s="18">
        <v>0.15</v>
      </c>
      <c r="E24" s="16">
        <f t="shared" si="0"/>
        <v>0.03</v>
      </c>
      <c r="F24" s="26">
        <v>4</v>
      </c>
      <c r="G24" s="31">
        <f t="shared" si="1"/>
        <v>0.12</v>
      </c>
      <c r="H24" s="31"/>
      <c r="I24" s="62" t="s">
        <v>261</v>
      </c>
      <c r="J24" s="62"/>
    </row>
    <row r="25" spans="1:10" ht="120" x14ac:dyDescent="0.25">
      <c r="A25" s="1">
        <v>16</v>
      </c>
      <c r="B25" s="17" t="s">
        <v>24</v>
      </c>
      <c r="C25" s="19" t="s">
        <v>59</v>
      </c>
      <c r="D25" s="18">
        <v>0.23</v>
      </c>
      <c r="E25" s="16">
        <f t="shared" si="0"/>
        <v>4.5999999999999999E-2</v>
      </c>
      <c r="F25" s="26">
        <v>5</v>
      </c>
      <c r="G25" s="31">
        <f t="shared" si="1"/>
        <v>0.22999999999999998</v>
      </c>
      <c r="H25" s="31"/>
      <c r="I25" s="62"/>
    </row>
    <row r="26" spans="1:10" ht="158.25" customHeight="1" x14ac:dyDescent="0.25">
      <c r="A26" s="1">
        <v>17</v>
      </c>
      <c r="B26" s="17" t="s">
        <v>25</v>
      </c>
      <c r="C26" s="17" t="s">
        <v>60</v>
      </c>
      <c r="D26" s="18">
        <v>0.2</v>
      </c>
      <c r="E26" s="16">
        <f t="shared" si="0"/>
        <v>0.04</v>
      </c>
      <c r="F26" s="26">
        <v>2</v>
      </c>
      <c r="G26" s="31">
        <f t="shared" si="1"/>
        <v>0.08</v>
      </c>
      <c r="H26" s="31"/>
      <c r="I26" s="62" t="s">
        <v>262</v>
      </c>
    </row>
    <row r="27" spans="1:10" ht="135" x14ac:dyDescent="0.25">
      <c r="A27" s="1">
        <v>18</v>
      </c>
      <c r="B27" s="17" t="s">
        <v>26</v>
      </c>
      <c r="C27" s="19" t="s">
        <v>61</v>
      </c>
      <c r="D27" s="18">
        <v>0.2</v>
      </c>
      <c r="E27" s="16">
        <f t="shared" si="0"/>
        <v>0.04</v>
      </c>
      <c r="F27" s="26">
        <v>2</v>
      </c>
      <c r="G27" s="31">
        <f t="shared" si="1"/>
        <v>0.08</v>
      </c>
      <c r="H27" s="31"/>
      <c r="I27" s="62" t="s">
        <v>263</v>
      </c>
    </row>
    <row r="28" spans="1:10" ht="226.5" customHeight="1" x14ac:dyDescent="0.25">
      <c r="A28" s="1">
        <v>19</v>
      </c>
      <c r="B28" s="17" t="s">
        <v>27</v>
      </c>
      <c r="C28" s="17" t="s">
        <v>62</v>
      </c>
      <c r="D28" s="18">
        <v>0.11</v>
      </c>
      <c r="E28" s="16">
        <f t="shared" si="0"/>
        <v>2.1999999999999999E-2</v>
      </c>
      <c r="F28" s="26">
        <v>5</v>
      </c>
      <c r="G28" s="31">
        <f t="shared" si="1"/>
        <v>0.10999999999999999</v>
      </c>
      <c r="H28" s="31"/>
      <c r="I28" s="62"/>
    </row>
    <row r="29" spans="1:10" ht="154.5" customHeight="1" x14ac:dyDescent="0.25">
      <c r="A29" s="1">
        <v>20</v>
      </c>
      <c r="B29" s="17" t="s">
        <v>28</v>
      </c>
      <c r="C29" s="17" t="s">
        <v>68</v>
      </c>
      <c r="D29" s="18">
        <v>0.11</v>
      </c>
      <c r="E29" s="16">
        <f t="shared" si="0"/>
        <v>2.1999999999999999E-2</v>
      </c>
      <c r="F29" s="26">
        <v>5</v>
      </c>
      <c r="G29" s="31">
        <f t="shared" si="1"/>
        <v>0.10999999999999999</v>
      </c>
      <c r="H29" s="31"/>
      <c r="I29" s="62"/>
    </row>
    <row r="30" spans="1:10" s="3" customFormat="1" ht="21.75" customHeight="1" x14ac:dyDescent="0.25">
      <c r="A30" s="2"/>
      <c r="B30" s="20" t="s">
        <v>29</v>
      </c>
      <c r="C30" s="20"/>
      <c r="D30" s="13">
        <v>0.11</v>
      </c>
      <c r="E30" s="21"/>
      <c r="F30" s="32"/>
      <c r="G30" s="28">
        <f>SUM(G31:G34)*D30/100%</f>
        <v>6.3800000000000009E-2</v>
      </c>
      <c r="H30" s="29">
        <f>G30*5/100%</f>
        <v>0.31900000000000006</v>
      </c>
    </row>
    <row r="31" spans="1:10" ht="198.75" customHeight="1" x14ac:dyDescent="0.25">
      <c r="A31" s="1">
        <v>21</v>
      </c>
      <c r="B31" s="17" t="s">
        <v>30</v>
      </c>
      <c r="C31" s="17" t="s">
        <v>69</v>
      </c>
      <c r="D31" s="18">
        <v>0.3</v>
      </c>
      <c r="E31" s="16">
        <f t="shared" si="0"/>
        <v>0.06</v>
      </c>
      <c r="F31" s="26">
        <v>0</v>
      </c>
      <c r="G31" s="31">
        <f t="shared" si="1"/>
        <v>0</v>
      </c>
      <c r="H31" s="31"/>
      <c r="I31" s="62"/>
    </row>
    <row r="32" spans="1:10" ht="268.5" customHeight="1" x14ac:dyDescent="0.25">
      <c r="A32" s="1">
        <v>22</v>
      </c>
      <c r="B32" s="17" t="s">
        <v>31</v>
      </c>
      <c r="C32" s="17" t="s">
        <v>70</v>
      </c>
      <c r="D32" s="18">
        <v>0.2</v>
      </c>
      <c r="E32" s="16">
        <f t="shared" si="0"/>
        <v>0.04</v>
      </c>
      <c r="F32" s="26">
        <v>2</v>
      </c>
      <c r="G32" s="31">
        <f t="shared" si="1"/>
        <v>0.08</v>
      </c>
      <c r="H32" s="31"/>
      <c r="I32" s="62" t="s">
        <v>264</v>
      </c>
    </row>
    <row r="33" spans="1:9" ht="186" customHeight="1" x14ac:dyDescent="0.25">
      <c r="A33" s="1">
        <v>23</v>
      </c>
      <c r="B33" s="17" t="s">
        <v>32</v>
      </c>
      <c r="C33" s="17" t="s">
        <v>71</v>
      </c>
      <c r="D33" s="18">
        <v>0.2</v>
      </c>
      <c r="E33" s="16">
        <f t="shared" si="0"/>
        <v>0.04</v>
      </c>
      <c r="F33" s="26">
        <v>5</v>
      </c>
      <c r="G33" s="31">
        <f t="shared" si="1"/>
        <v>0.2</v>
      </c>
      <c r="H33" s="31"/>
      <c r="I33" s="62"/>
    </row>
    <row r="34" spans="1:9" ht="123.75" customHeight="1" x14ac:dyDescent="0.25">
      <c r="A34" s="1">
        <v>24</v>
      </c>
      <c r="B34" s="17" t="s">
        <v>33</v>
      </c>
      <c r="C34" s="17" t="s">
        <v>72</v>
      </c>
      <c r="D34" s="18">
        <v>0.3</v>
      </c>
      <c r="E34" s="16">
        <f t="shared" si="0"/>
        <v>0.06</v>
      </c>
      <c r="F34" s="26">
        <v>5</v>
      </c>
      <c r="G34" s="31">
        <f t="shared" si="1"/>
        <v>0.3</v>
      </c>
      <c r="H34" s="31"/>
      <c r="I34" s="62"/>
    </row>
    <row r="35" spans="1:9" s="3" customFormat="1" ht="18" customHeight="1" x14ac:dyDescent="0.25">
      <c r="A35" s="2"/>
      <c r="B35" s="20" t="s">
        <v>34</v>
      </c>
      <c r="C35" s="20"/>
      <c r="D35" s="13">
        <v>0.1</v>
      </c>
      <c r="E35" s="21"/>
      <c r="F35" s="32"/>
      <c r="G35" s="28">
        <f>SUM(G36:G39)*D35/100%</f>
        <v>0.1</v>
      </c>
      <c r="H35" s="29">
        <f>G35*5/100%</f>
        <v>0.5</v>
      </c>
    </row>
    <row r="36" spans="1:9" ht="147.75" customHeight="1" x14ac:dyDescent="0.25">
      <c r="A36" s="1">
        <v>25</v>
      </c>
      <c r="B36" s="17" t="s">
        <v>35</v>
      </c>
      <c r="C36" s="17" t="s">
        <v>73</v>
      </c>
      <c r="D36" s="18">
        <v>0.2</v>
      </c>
      <c r="E36" s="16">
        <f t="shared" si="0"/>
        <v>0.04</v>
      </c>
      <c r="F36" s="26">
        <v>5</v>
      </c>
      <c r="G36" s="31">
        <f t="shared" si="1"/>
        <v>0.2</v>
      </c>
      <c r="H36" s="31"/>
      <c r="I36" s="62"/>
    </row>
    <row r="37" spans="1:9" ht="240" x14ac:dyDescent="0.25">
      <c r="A37" s="1">
        <v>26</v>
      </c>
      <c r="B37" s="17" t="s">
        <v>36</v>
      </c>
      <c r="C37" s="17" t="s">
        <v>74</v>
      </c>
      <c r="D37" s="18">
        <v>0.25</v>
      </c>
      <c r="E37" s="16">
        <f t="shared" si="0"/>
        <v>0.05</v>
      </c>
      <c r="F37" s="26">
        <v>5</v>
      </c>
      <c r="G37" s="31">
        <f t="shared" si="1"/>
        <v>0.25</v>
      </c>
      <c r="H37" s="31"/>
      <c r="I37" s="62"/>
    </row>
    <row r="38" spans="1:9" ht="180" x14ac:dyDescent="0.25">
      <c r="A38" s="1">
        <v>27</v>
      </c>
      <c r="B38" s="17" t="s">
        <v>37</v>
      </c>
      <c r="C38" s="19" t="s">
        <v>75</v>
      </c>
      <c r="D38" s="18">
        <v>0.25</v>
      </c>
      <c r="E38" s="16">
        <f t="shared" si="0"/>
        <v>0.05</v>
      </c>
      <c r="F38" s="26">
        <v>5</v>
      </c>
      <c r="G38" s="31">
        <f t="shared" si="1"/>
        <v>0.25</v>
      </c>
      <c r="H38" s="31"/>
      <c r="I38" s="62"/>
    </row>
    <row r="39" spans="1:9" ht="182.25" customHeight="1" x14ac:dyDescent="0.25">
      <c r="A39" s="1">
        <v>28</v>
      </c>
      <c r="B39" s="17" t="s">
        <v>38</v>
      </c>
      <c r="C39" s="14" t="s">
        <v>76</v>
      </c>
      <c r="D39" s="18">
        <v>0.3</v>
      </c>
      <c r="E39" s="16">
        <f t="shared" si="0"/>
        <v>0.06</v>
      </c>
      <c r="F39" s="26">
        <v>5</v>
      </c>
      <c r="G39" s="31">
        <f t="shared" si="1"/>
        <v>0.3</v>
      </c>
      <c r="H39" s="31"/>
      <c r="I39" s="62"/>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v>0</v>
      </c>
      <c r="G44" s="27"/>
      <c r="H44" s="27"/>
    </row>
    <row r="45" spans="1:9" x14ac:dyDescent="0.25">
      <c r="A45" s="1">
        <v>32</v>
      </c>
      <c r="B45" s="19" t="s">
        <v>44</v>
      </c>
      <c r="C45" s="19"/>
      <c r="F45" s="26">
        <v>0</v>
      </c>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0.56340000000000001</v>
      </c>
      <c r="H48" s="42">
        <f>+H5+H17+H23+H30+H35+H40</f>
        <v>2.8169999999999997</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C</v>
      </c>
    </row>
  </sheetData>
  <mergeCells count="2">
    <mergeCell ref="A1:H1"/>
    <mergeCell ref="F3:G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80257-98C9-49E0-84E4-29A0CF4D2E9F}">
  <sheetPr>
    <tabColor theme="4" tint="-0.249977111117893"/>
  </sheetPr>
  <dimension ref="A1:J50"/>
  <sheetViews>
    <sheetView tabSelected="1" topLeftCell="A43" zoomScale="60" zoomScaleNormal="60" workbookViewId="0">
      <selection activeCell="C58" sqref="C58"/>
    </sheetView>
  </sheetViews>
  <sheetFormatPr defaultRowHeight="15" x14ac:dyDescent="0.25"/>
  <cols>
    <col min="1" max="1" width="5.85546875" customWidth="1"/>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265</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0.18672</v>
      </c>
      <c r="H5" s="29">
        <f>G5*5/100%</f>
        <v>0.93359999999999999</v>
      </c>
    </row>
    <row r="6" spans="1:10" s="1" customFormat="1" ht="183" customHeight="1" x14ac:dyDescent="0.25">
      <c r="A6" s="1">
        <v>1</v>
      </c>
      <c r="B6" s="14" t="s">
        <v>5</v>
      </c>
      <c r="C6" s="14" t="s">
        <v>82</v>
      </c>
      <c r="D6" s="15">
        <v>0.17</v>
      </c>
      <c r="E6" s="16">
        <f>D6/5</f>
        <v>3.4000000000000002E-2</v>
      </c>
      <c r="F6" s="30">
        <v>4</v>
      </c>
      <c r="G6" s="31">
        <f>F6*E6</f>
        <v>0.13600000000000001</v>
      </c>
      <c r="H6" s="31"/>
      <c r="I6" s="63"/>
      <c r="J6" s="65"/>
    </row>
    <row r="7" spans="1:10" ht="215.25" customHeight="1" x14ac:dyDescent="0.25">
      <c r="A7" s="1">
        <v>2</v>
      </c>
      <c r="B7" s="17" t="s">
        <v>6</v>
      </c>
      <c r="C7" s="17" t="s">
        <v>51</v>
      </c>
      <c r="D7" s="18">
        <v>0.14000000000000001</v>
      </c>
      <c r="E7" s="16">
        <f t="shared" ref="E7:E42" si="0">D7/5</f>
        <v>2.8000000000000004E-2</v>
      </c>
      <c r="F7" s="26">
        <v>5</v>
      </c>
      <c r="G7" s="31">
        <f t="shared" ref="G7:G42" si="1">F7*E7</f>
        <v>0.14000000000000001</v>
      </c>
      <c r="H7" s="31"/>
      <c r="I7" s="62"/>
    </row>
    <row r="8" spans="1:10" ht="212.25" customHeight="1" x14ac:dyDescent="0.25">
      <c r="A8" s="1">
        <v>3</v>
      </c>
      <c r="B8" s="17" t="s">
        <v>7</v>
      </c>
      <c r="C8" s="17" t="s">
        <v>52</v>
      </c>
      <c r="D8" s="18">
        <v>7.0000000000000007E-2</v>
      </c>
      <c r="E8" s="16">
        <f t="shared" si="0"/>
        <v>1.4000000000000002E-2</v>
      </c>
      <c r="F8" s="26">
        <v>0</v>
      </c>
      <c r="G8" s="31">
        <f t="shared" si="1"/>
        <v>0</v>
      </c>
      <c r="H8" s="31"/>
      <c r="I8" s="62"/>
    </row>
    <row r="9" spans="1:10" ht="150.75" customHeight="1" x14ac:dyDescent="0.25">
      <c r="A9" s="1">
        <v>4</v>
      </c>
      <c r="B9" s="17" t="s">
        <v>8</v>
      </c>
      <c r="C9" s="17" t="s">
        <v>63</v>
      </c>
      <c r="D9" s="18">
        <v>0.14000000000000001</v>
      </c>
      <c r="E9" s="16">
        <f t="shared" si="0"/>
        <v>2.8000000000000004E-2</v>
      </c>
      <c r="F9" s="26">
        <v>5</v>
      </c>
      <c r="G9" s="31">
        <f t="shared" si="1"/>
        <v>0.14000000000000001</v>
      </c>
      <c r="H9" s="31"/>
      <c r="I9" s="62"/>
    </row>
    <row r="10" spans="1:10" ht="19.5" customHeight="1" x14ac:dyDescent="0.25">
      <c r="A10" s="1"/>
      <c r="B10" s="9" t="s">
        <v>10</v>
      </c>
      <c r="E10" s="16"/>
      <c r="F10" s="26"/>
      <c r="G10" s="31"/>
      <c r="H10" s="31"/>
    </row>
    <row r="11" spans="1:10" ht="186.75" customHeight="1" x14ac:dyDescent="0.25">
      <c r="A11" s="1">
        <v>5</v>
      </c>
      <c r="B11" s="17" t="s">
        <v>9</v>
      </c>
      <c r="C11" s="17" t="s">
        <v>80</v>
      </c>
      <c r="D11" s="18">
        <v>0.1</v>
      </c>
      <c r="E11" s="16">
        <f t="shared" si="0"/>
        <v>0.02</v>
      </c>
      <c r="F11" s="26">
        <v>5</v>
      </c>
      <c r="G11" s="31">
        <f t="shared" si="1"/>
        <v>0.1</v>
      </c>
      <c r="H11" s="31"/>
      <c r="I11" s="62"/>
      <c r="J11" s="62"/>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4</v>
      </c>
      <c r="G13" s="31">
        <f t="shared" si="1"/>
        <v>0.13600000000000001</v>
      </c>
      <c r="H13" s="31"/>
      <c r="I13" s="62" t="s">
        <v>266</v>
      </c>
      <c r="J13" s="62"/>
    </row>
    <row r="14" spans="1:10" ht="150.75" customHeight="1" x14ac:dyDescent="0.25">
      <c r="A14" s="1">
        <v>7</v>
      </c>
      <c r="B14" s="17" t="s">
        <v>13</v>
      </c>
      <c r="C14" s="17" t="s">
        <v>65</v>
      </c>
      <c r="D14" s="18">
        <v>7.0000000000000007E-2</v>
      </c>
      <c r="E14" s="16">
        <f t="shared" si="0"/>
        <v>1.4000000000000002E-2</v>
      </c>
      <c r="F14" s="26">
        <v>3</v>
      </c>
      <c r="G14" s="31">
        <f t="shared" si="1"/>
        <v>4.200000000000001E-2</v>
      </c>
      <c r="H14" s="31"/>
      <c r="I14" s="62" t="s">
        <v>267</v>
      </c>
      <c r="J14" s="62"/>
    </row>
    <row r="15" spans="1:10" ht="150" x14ac:dyDescent="0.25">
      <c r="A15" s="1">
        <v>8</v>
      </c>
      <c r="B15" s="17" t="s">
        <v>14</v>
      </c>
      <c r="C15" s="19" t="s">
        <v>66</v>
      </c>
      <c r="D15" s="18">
        <v>7.0000000000000007E-2</v>
      </c>
      <c r="E15" s="16">
        <f t="shared" si="0"/>
        <v>1.4000000000000002E-2</v>
      </c>
      <c r="F15" s="26">
        <v>5</v>
      </c>
      <c r="G15" s="31">
        <f t="shared" si="1"/>
        <v>7.0000000000000007E-2</v>
      </c>
      <c r="H15" s="31"/>
      <c r="I15" s="62"/>
    </row>
    <row r="16" spans="1:10" ht="175.5" customHeight="1" x14ac:dyDescent="0.25">
      <c r="A16" s="1">
        <v>9</v>
      </c>
      <c r="B16" s="17" t="s">
        <v>15</v>
      </c>
      <c r="C16" s="17" t="s">
        <v>67</v>
      </c>
      <c r="D16" s="18">
        <v>7.0000000000000007E-2</v>
      </c>
      <c r="E16" s="16">
        <f t="shared" si="0"/>
        <v>1.4000000000000002E-2</v>
      </c>
      <c r="F16" s="26">
        <v>1</v>
      </c>
      <c r="G16" s="31">
        <f t="shared" si="1"/>
        <v>1.4000000000000002E-2</v>
      </c>
      <c r="H16" s="31"/>
      <c r="I16" s="62" t="s">
        <v>268</v>
      </c>
    </row>
    <row r="17" spans="1:10" s="3" customFormat="1" ht="17.25" customHeight="1" x14ac:dyDescent="0.25">
      <c r="A17" s="2"/>
      <c r="B17" s="20" t="s">
        <v>16</v>
      </c>
      <c r="C17" s="20"/>
      <c r="D17" s="13">
        <v>0.25</v>
      </c>
      <c r="E17" s="21"/>
      <c r="F17" s="32"/>
      <c r="G17" s="28">
        <f>SUM(G18:G22)*D17/100%</f>
        <v>0.19</v>
      </c>
      <c r="H17" s="29">
        <f>G17*5/100%</f>
        <v>0.95</v>
      </c>
    </row>
    <row r="18" spans="1:10" ht="162.75" customHeight="1" x14ac:dyDescent="0.25">
      <c r="A18" s="1">
        <v>10</v>
      </c>
      <c r="B18" s="17" t="s">
        <v>17</v>
      </c>
      <c r="C18" s="17" t="s">
        <v>53</v>
      </c>
      <c r="D18" s="18">
        <v>0.1</v>
      </c>
      <c r="E18" s="16">
        <f t="shared" si="0"/>
        <v>0.02</v>
      </c>
      <c r="F18" s="26">
        <v>3</v>
      </c>
      <c r="G18" s="31">
        <f t="shared" si="1"/>
        <v>0.06</v>
      </c>
      <c r="H18" s="31"/>
      <c r="I18" s="62" t="s">
        <v>269</v>
      </c>
    </row>
    <row r="19" spans="1:10" ht="203.25" customHeight="1" x14ac:dyDescent="0.25">
      <c r="A19" s="1">
        <v>11</v>
      </c>
      <c r="B19" s="17" t="s">
        <v>18</v>
      </c>
      <c r="C19" s="17" t="s">
        <v>54</v>
      </c>
      <c r="D19" s="18">
        <v>0.2</v>
      </c>
      <c r="E19" s="16">
        <f t="shared" si="0"/>
        <v>0.04</v>
      </c>
      <c r="F19" s="26">
        <v>5</v>
      </c>
      <c r="G19" s="31">
        <f t="shared" si="1"/>
        <v>0.2</v>
      </c>
      <c r="H19" s="31"/>
      <c r="I19" s="62"/>
      <c r="J19" s="62"/>
    </row>
    <row r="20" spans="1:10" ht="158.25" customHeight="1" x14ac:dyDescent="0.25">
      <c r="A20" s="1">
        <v>12</v>
      </c>
      <c r="B20" s="17" t="s">
        <v>19</v>
      </c>
      <c r="C20" s="49" t="s">
        <v>55</v>
      </c>
      <c r="D20" s="18">
        <v>0.2</v>
      </c>
      <c r="E20" s="16">
        <f t="shared" si="0"/>
        <v>0.04</v>
      </c>
      <c r="F20" s="26">
        <v>3</v>
      </c>
      <c r="G20" s="31">
        <f t="shared" si="1"/>
        <v>0.12</v>
      </c>
      <c r="H20" s="31"/>
      <c r="I20" s="62" t="s">
        <v>270</v>
      </c>
    </row>
    <row r="21" spans="1:10" ht="135" x14ac:dyDescent="0.25">
      <c r="A21" s="1">
        <v>13</v>
      </c>
      <c r="B21" s="17" t="s">
        <v>20</v>
      </c>
      <c r="C21" s="19" t="s">
        <v>79</v>
      </c>
      <c r="D21" s="18">
        <v>0.2</v>
      </c>
      <c r="E21" s="16">
        <f t="shared" si="0"/>
        <v>0.04</v>
      </c>
      <c r="F21" s="26">
        <v>2</v>
      </c>
      <c r="G21" s="31">
        <f t="shared" si="1"/>
        <v>0.08</v>
      </c>
      <c r="H21" s="31"/>
      <c r="I21" s="62"/>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0.11879999999999998</v>
      </c>
      <c r="H23" s="29">
        <f>G23*5/100%</f>
        <v>0.59399999999999986</v>
      </c>
    </row>
    <row r="24" spans="1:10" ht="135" x14ac:dyDescent="0.25">
      <c r="A24" s="1">
        <v>15</v>
      </c>
      <c r="B24" s="17" t="s">
        <v>23</v>
      </c>
      <c r="C24" s="19" t="s">
        <v>58</v>
      </c>
      <c r="D24" s="18">
        <v>0.15</v>
      </c>
      <c r="E24" s="16">
        <f t="shared" si="0"/>
        <v>0.03</v>
      </c>
      <c r="F24" s="26">
        <v>3</v>
      </c>
      <c r="G24" s="31">
        <f t="shared" si="1"/>
        <v>0.09</v>
      </c>
      <c r="H24" s="31"/>
      <c r="I24" s="62" t="s">
        <v>271</v>
      </c>
      <c r="J24" s="62"/>
    </row>
    <row r="25" spans="1:10" ht="120" x14ac:dyDescent="0.25">
      <c r="A25" s="1">
        <v>16</v>
      </c>
      <c r="B25" s="17" t="s">
        <v>24</v>
      </c>
      <c r="C25" s="19" t="s">
        <v>59</v>
      </c>
      <c r="D25" s="18">
        <v>0.23</v>
      </c>
      <c r="E25" s="16">
        <f t="shared" si="0"/>
        <v>4.5999999999999999E-2</v>
      </c>
      <c r="F25" s="26">
        <v>5</v>
      </c>
      <c r="G25" s="31">
        <f t="shared" si="1"/>
        <v>0.22999999999999998</v>
      </c>
      <c r="H25" s="31"/>
      <c r="I25" s="62"/>
    </row>
    <row r="26" spans="1:10" ht="158.25" customHeight="1" x14ac:dyDescent="0.25">
      <c r="A26" s="1">
        <v>17</v>
      </c>
      <c r="B26" s="17" t="s">
        <v>25</v>
      </c>
      <c r="C26" s="17" t="s">
        <v>60</v>
      </c>
      <c r="D26" s="18">
        <v>0.2</v>
      </c>
      <c r="E26" s="16">
        <f t="shared" si="0"/>
        <v>0.04</v>
      </c>
      <c r="F26" s="26">
        <v>1</v>
      </c>
      <c r="G26" s="31">
        <f t="shared" si="1"/>
        <v>0.04</v>
      </c>
      <c r="H26" s="31"/>
      <c r="I26" s="62"/>
    </row>
    <row r="27" spans="1:10" ht="135" x14ac:dyDescent="0.25">
      <c r="A27" s="1">
        <v>18</v>
      </c>
      <c r="B27" s="17" t="s">
        <v>26</v>
      </c>
      <c r="C27" s="19" t="s">
        <v>61</v>
      </c>
      <c r="D27" s="18">
        <v>0.2</v>
      </c>
      <c r="E27" s="16">
        <f t="shared" si="0"/>
        <v>0.04</v>
      </c>
      <c r="F27" s="26">
        <v>2</v>
      </c>
      <c r="G27" s="31">
        <f t="shared" si="1"/>
        <v>0.08</v>
      </c>
      <c r="H27" s="31"/>
      <c r="I27" s="62" t="s">
        <v>272</v>
      </c>
    </row>
    <row r="28" spans="1:10" ht="226.5" customHeight="1" x14ac:dyDescent="0.25">
      <c r="A28" s="1">
        <v>19</v>
      </c>
      <c r="B28" s="17" t="s">
        <v>27</v>
      </c>
      <c r="C28" s="17" t="s">
        <v>62</v>
      </c>
      <c r="D28" s="18">
        <v>0.11</v>
      </c>
      <c r="E28" s="16">
        <f t="shared" si="0"/>
        <v>2.1999999999999999E-2</v>
      </c>
      <c r="F28" s="26">
        <v>5</v>
      </c>
      <c r="G28" s="31">
        <f t="shared" si="1"/>
        <v>0.10999999999999999</v>
      </c>
      <c r="H28" s="31"/>
      <c r="I28" s="62"/>
    </row>
    <row r="29" spans="1:10" ht="154.5" customHeight="1" x14ac:dyDescent="0.25">
      <c r="A29" s="1">
        <v>20</v>
      </c>
      <c r="B29" s="17" t="s">
        <v>28</v>
      </c>
      <c r="C29" s="17" t="s">
        <v>68</v>
      </c>
      <c r="D29" s="18">
        <v>0.11</v>
      </c>
      <c r="E29" s="16">
        <f t="shared" si="0"/>
        <v>2.1999999999999999E-2</v>
      </c>
      <c r="F29" s="26">
        <v>5</v>
      </c>
      <c r="G29" s="31">
        <f t="shared" si="1"/>
        <v>0.10999999999999999</v>
      </c>
      <c r="H29" s="31"/>
      <c r="I29" s="62"/>
    </row>
    <row r="30" spans="1:10" s="3" customFormat="1" ht="21.75" customHeight="1" x14ac:dyDescent="0.25">
      <c r="A30" s="2"/>
      <c r="B30" s="20" t="s">
        <v>29</v>
      </c>
      <c r="C30" s="20"/>
      <c r="D30" s="13">
        <v>0.11</v>
      </c>
      <c r="E30" s="21"/>
      <c r="F30" s="32"/>
      <c r="G30" s="28">
        <f>SUM(G31:G34)*D30/100%</f>
        <v>8.8000000000000009E-2</v>
      </c>
      <c r="H30" s="29">
        <f>G30*5/100%</f>
        <v>0.44000000000000006</v>
      </c>
    </row>
    <row r="31" spans="1:10" ht="198.75" customHeight="1" x14ac:dyDescent="0.25">
      <c r="A31" s="1">
        <v>21</v>
      </c>
      <c r="B31" s="17" t="s">
        <v>30</v>
      </c>
      <c r="C31" s="17" t="s">
        <v>69</v>
      </c>
      <c r="D31" s="18">
        <v>0.3</v>
      </c>
      <c r="E31" s="16">
        <f t="shared" si="0"/>
        <v>0.06</v>
      </c>
      <c r="F31" s="26">
        <v>3</v>
      </c>
      <c r="G31" s="31">
        <f t="shared" si="1"/>
        <v>0.18</v>
      </c>
      <c r="H31" s="31"/>
      <c r="I31" s="62" t="s">
        <v>273</v>
      </c>
    </row>
    <row r="32" spans="1:10" ht="268.5" customHeight="1" x14ac:dyDescent="0.25">
      <c r="A32" s="1">
        <v>22</v>
      </c>
      <c r="B32" s="17" t="s">
        <v>31</v>
      </c>
      <c r="C32" s="17" t="s">
        <v>70</v>
      </c>
      <c r="D32" s="18">
        <v>0.2</v>
      </c>
      <c r="E32" s="16">
        <f t="shared" si="0"/>
        <v>0.04</v>
      </c>
      <c r="F32" s="26">
        <v>3</v>
      </c>
      <c r="G32" s="31">
        <f t="shared" si="1"/>
        <v>0.12</v>
      </c>
      <c r="H32" s="31"/>
      <c r="I32" s="62" t="s">
        <v>274</v>
      </c>
    </row>
    <row r="33" spans="1:9" ht="186" customHeight="1" x14ac:dyDescent="0.25">
      <c r="A33" s="1">
        <v>23</v>
      </c>
      <c r="B33" s="17" t="s">
        <v>32</v>
      </c>
      <c r="C33" s="17" t="s">
        <v>71</v>
      </c>
      <c r="D33" s="18">
        <v>0.2</v>
      </c>
      <c r="E33" s="16">
        <f t="shared" si="0"/>
        <v>0.04</v>
      </c>
      <c r="F33" s="26">
        <v>5</v>
      </c>
      <c r="G33" s="31">
        <f t="shared" si="1"/>
        <v>0.2</v>
      </c>
      <c r="H33" s="31"/>
      <c r="I33" s="62"/>
    </row>
    <row r="34" spans="1:9" ht="123.75" customHeight="1" x14ac:dyDescent="0.25">
      <c r="A34" s="1">
        <v>24</v>
      </c>
      <c r="B34" s="17" t="s">
        <v>33</v>
      </c>
      <c r="C34" s="17" t="s">
        <v>72</v>
      </c>
      <c r="D34" s="18">
        <v>0.3</v>
      </c>
      <c r="E34" s="16">
        <f t="shared" si="0"/>
        <v>0.06</v>
      </c>
      <c r="F34" s="26">
        <v>5</v>
      </c>
      <c r="G34" s="31">
        <f t="shared" si="1"/>
        <v>0.3</v>
      </c>
      <c r="H34" s="31"/>
      <c r="I34" s="62"/>
    </row>
    <row r="35" spans="1:9" s="3" customFormat="1" ht="18" customHeight="1" x14ac:dyDescent="0.25">
      <c r="A35" s="2"/>
      <c r="B35" s="20" t="s">
        <v>34</v>
      </c>
      <c r="C35" s="20"/>
      <c r="D35" s="13">
        <v>0.1</v>
      </c>
      <c r="E35" s="21"/>
      <c r="F35" s="32"/>
      <c r="G35" s="28">
        <f>SUM(G36:G39)*D35/100%</f>
        <v>6.5000000000000002E-2</v>
      </c>
      <c r="H35" s="29">
        <f>G35*5/100%</f>
        <v>0.32500000000000001</v>
      </c>
    </row>
    <row r="36" spans="1:9" ht="147.75" customHeight="1" x14ac:dyDescent="0.25">
      <c r="A36" s="1">
        <v>25</v>
      </c>
      <c r="B36" s="17" t="s">
        <v>35</v>
      </c>
      <c r="C36" s="17" t="s">
        <v>73</v>
      </c>
      <c r="D36" s="18">
        <v>0.2</v>
      </c>
      <c r="E36" s="16">
        <f t="shared" si="0"/>
        <v>0.04</v>
      </c>
      <c r="F36" s="26">
        <v>2</v>
      </c>
      <c r="G36" s="31">
        <f t="shared" si="1"/>
        <v>0.08</v>
      </c>
      <c r="H36" s="31"/>
      <c r="I36" s="62" t="s">
        <v>275</v>
      </c>
    </row>
    <row r="37" spans="1:9" ht="240" x14ac:dyDescent="0.25">
      <c r="A37" s="1">
        <v>26</v>
      </c>
      <c r="B37" s="17" t="s">
        <v>36</v>
      </c>
      <c r="C37" s="17" t="s">
        <v>74</v>
      </c>
      <c r="D37" s="18">
        <v>0.25</v>
      </c>
      <c r="E37" s="16">
        <f t="shared" si="0"/>
        <v>0.05</v>
      </c>
      <c r="F37" s="26">
        <v>4</v>
      </c>
      <c r="G37" s="31">
        <f t="shared" si="1"/>
        <v>0.2</v>
      </c>
      <c r="H37" s="31"/>
      <c r="I37" s="62" t="s">
        <v>276</v>
      </c>
    </row>
    <row r="38" spans="1:9" ht="180" x14ac:dyDescent="0.25">
      <c r="A38" s="1">
        <v>27</v>
      </c>
      <c r="B38" s="17" t="s">
        <v>37</v>
      </c>
      <c r="C38" s="19" t="s">
        <v>75</v>
      </c>
      <c r="D38" s="18">
        <v>0.25</v>
      </c>
      <c r="E38" s="16">
        <f t="shared" si="0"/>
        <v>0.05</v>
      </c>
      <c r="F38" s="26">
        <v>5</v>
      </c>
      <c r="G38" s="31">
        <f t="shared" si="1"/>
        <v>0.25</v>
      </c>
      <c r="H38" s="31"/>
      <c r="I38" s="62"/>
    </row>
    <row r="39" spans="1:9" ht="182.25" customHeight="1" x14ac:dyDescent="0.25">
      <c r="A39" s="1">
        <v>28</v>
      </c>
      <c r="B39" s="17" t="s">
        <v>38</v>
      </c>
      <c r="C39" s="14" t="s">
        <v>76</v>
      </c>
      <c r="D39" s="18">
        <v>0.3</v>
      </c>
      <c r="E39" s="16">
        <f t="shared" si="0"/>
        <v>0.06</v>
      </c>
      <c r="F39" s="26">
        <v>2</v>
      </c>
      <c r="G39" s="31">
        <f t="shared" si="1"/>
        <v>0.12</v>
      </c>
      <c r="H39" s="31"/>
      <c r="I39" s="62" t="s">
        <v>277</v>
      </c>
    </row>
    <row r="40" spans="1:9" s="3" customFormat="1" ht="19.5" customHeight="1" x14ac:dyDescent="0.25">
      <c r="A40" s="2"/>
      <c r="B40" s="20" t="s">
        <v>39</v>
      </c>
      <c r="C40" s="20"/>
      <c r="D40" s="13">
        <v>0.12</v>
      </c>
      <c r="E40" s="21"/>
      <c r="F40" s="32"/>
      <c r="G40" s="28">
        <f>SUM(G41:G42)*D40/100%</f>
        <v>8.4000000000000005E-2</v>
      </c>
      <c r="H40" s="29">
        <f>G40*5/100%</f>
        <v>0.42000000000000004</v>
      </c>
    </row>
    <row r="41" spans="1:9" ht="195" x14ac:dyDescent="0.25">
      <c r="A41" s="1">
        <v>29</v>
      </c>
      <c r="B41" s="17" t="s">
        <v>40</v>
      </c>
      <c r="C41" s="17" t="s">
        <v>77</v>
      </c>
      <c r="D41" s="18">
        <v>0.5</v>
      </c>
      <c r="E41" s="16">
        <f>D41/5</f>
        <v>0.1</v>
      </c>
      <c r="F41" s="26">
        <v>3</v>
      </c>
      <c r="G41" s="31">
        <f t="shared" si="1"/>
        <v>0.30000000000000004</v>
      </c>
      <c r="H41" s="31"/>
      <c r="I41" s="62" t="s">
        <v>278</v>
      </c>
    </row>
    <row r="42" spans="1:9" ht="240" x14ac:dyDescent="0.25">
      <c r="A42" s="1">
        <v>30</v>
      </c>
      <c r="B42" s="17" t="s">
        <v>41</v>
      </c>
      <c r="C42" s="17" t="s">
        <v>78</v>
      </c>
      <c r="D42" s="18">
        <v>0.5</v>
      </c>
      <c r="E42" s="16">
        <f t="shared" si="0"/>
        <v>0.1</v>
      </c>
      <c r="F42" s="26">
        <v>4</v>
      </c>
      <c r="G42" s="31">
        <f t="shared" si="1"/>
        <v>0.4</v>
      </c>
      <c r="H42" s="31"/>
      <c r="I42" s="62" t="s">
        <v>279</v>
      </c>
    </row>
    <row r="43" spans="1:9" s="3" customFormat="1" x14ac:dyDescent="0.25">
      <c r="B43" s="22" t="s">
        <v>42</v>
      </c>
      <c r="C43" s="22"/>
      <c r="D43" s="12"/>
      <c r="E43" s="12"/>
      <c r="F43" s="32"/>
      <c r="G43" s="28"/>
      <c r="H43" s="28"/>
    </row>
    <row r="44" spans="1:9" ht="75" x14ac:dyDescent="0.25">
      <c r="A44" s="1">
        <v>31</v>
      </c>
      <c r="B44" s="19" t="s">
        <v>43</v>
      </c>
      <c r="C44" s="19"/>
      <c r="F44" s="26">
        <v>0</v>
      </c>
      <c r="G44" s="27"/>
      <c r="H44" s="27"/>
    </row>
    <row r="45" spans="1:9" x14ac:dyDescent="0.25">
      <c r="A45" s="1">
        <v>32</v>
      </c>
      <c r="B45" s="19" t="s">
        <v>44</v>
      </c>
      <c r="C45" s="19"/>
      <c r="F45" s="26">
        <v>0</v>
      </c>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0.73251999999999995</v>
      </c>
      <c r="H48" s="42">
        <f>+H5+H17+H23+H30+H35+H40</f>
        <v>3.6625999999999999</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B</v>
      </c>
    </row>
  </sheetData>
  <mergeCells count="2">
    <mergeCell ref="A1:H1"/>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D0AA6-0484-44C6-9C4D-F958C8B300F3}">
  <sheetPr>
    <tabColor rgb="FF92D050"/>
  </sheetPr>
  <dimension ref="A1:I50"/>
  <sheetViews>
    <sheetView topLeftCell="D43" zoomScale="70" zoomScaleNormal="70" workbookViewId="0">
      <selection activeCell="A2" sqref="A2"/>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11.42578125" customWidth="1"/>
  </cols>
  <sheetData>
    <row r="1" spans="1:9" x14ac:dyDescent="0.25">
      <c r="A1" s="68" t="s">
        <v>100</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4.7999999999999996E-3</v>
      </c>
      <c r="H5" s="29">
        <f>G5*5/100%</f>
        <v>2.3999999999999997E-2</v>
      </c>
    </row>
    <row r="6" spans="1:9" s="1" customFormat="1" ht="183" customHeight="1" x14ac:dyDescent="0.25">
      <c r="A6" s="1">
        <v>1</v>
      </c>
      <c r="B6" s="14" t="s">
        <v>5</v>
      </c>
      <c r="C6" s="14" t="s">
        <v>82</v>
      </c>
      <c r="D6" s="15">
        <v>0.17</v>
      </c>
      <c r="E6" s="16">
        <f>D6/5</f>
        <v>3.4000000000000002E-2</v>
      </c>
      <c r="F6" s="30">
        <v>0</v>
      </c>
      <c r="G6" s="31">
        <f>F6*E6</f>
        <v>0</v>
      </c>
      <c r="H6" s="31"/>
      <c r="I6" s="6"/>
    </row>
    <row r="7" spans="1:9" ht="174" customHeight="1" x14ac:dyDescent="0.25">
      <c r="A7" s="1">
        <v>2</v>
      </c>
      <c r="B7" s="17" t="s">
        <v>6</v>
      </c>
      <c r="C7" s="17" t="s">
        <v>51</v>
      </c>
      <c r="D7" s="18">
        <v>0.14000000000000001</v>
      </c>
      <c r="E7" s="16">
        <f t="shared" ref="E7:E42" si="0">D7/5</f>
        <v>2.8000000000000004E-2</v>
      </c>
      <c r="F7" s="26">
        <v>0</v>
      </c>
      <c r="G7" s="31">
        <f t="shared" ref="G7:G42" si="1">F7*E7</f>
        <v>0</v>
      </c>
      <c r="H7" s="31"/>
    </row>
    <row r="8" spans="1:9" ht="228.75" customHeight="1" x14ac:dyDescent="0.25">
      <c r="A8" s="1">
        <v>3</v>
      </c>
      <c r="B8" s="17" t="s">
        <v>7</v>
      </c>
      <c r="C8" s="17" t="s">
        <v>52</v>
      </c>
      <c r="D8" s="18">
        <v>7.0000000000000007E-2</v>
      </c>
      <c r="E8" s="16">
        <f t="shared" si="0"/>
        <v>1.4000000000000002E-2</v>
      </c>
      <c r="F8" s="26">
        <v>0</v>
      </c>
      <c r="G8" s="31">
        <f t="shared" si="1"/>
        <v>0</v>
      </c>
      <c r="H8" s="31"/>
    </row>
    <row r="9" spans="1:9" ht="136.5" customHeight="1" x14ac:dyDescent="0.25">
      <c r="A9" s="1">
        <v>4</v>
      </c>
      <c r="B9" s="17" t="s">
        <v>8</v>
      </c>
      <c r="C9" s="17" t="s">
        <v>63</v>
      </c>
      <c r="D9" s="18">
        <v>0.14000000000000001</v>
      </c>
      <c r="E9" s="16">
        <f t="shared" si="0"/>
        <v>2.8000000000000004E-2</v>
      </c>
      <c r="F9" s="26">
        <v>0</v>
      </c>
      <c r="G9" s="31">
        <f t="shared" si="1"/>
        <v>0</v>
      </c>
      <c r="H9" s="31"/>
    </row>
    <row r="10" spans="1:9" ht="19.5" customHeight="1" x14ac:dyDescent="0.25">
      <c r="A10" s="1"/>
      <c r="B10" s="9" t="s">
        <v>10</v>
      </c>
      <c r="E10" s="16"/>
      <c r="F10" s="26"/>
      <c r="G10" s="31"/>
      <c r="H10" s="31"/>
    </row>
    <row r="11" spans="1:9" s="51" customFormat="1" ht="172.5" customHeight="1" x14ac:dyDescent="0.25">
      <c r="A11" s="52">
        <v>5</v>
      </c>
      <c r="B11" s="58" t="s">
        <v>9</v>
      </c>
      <c r="C11" s="17" t="s">
        <v>80</v>
      </c>
      <c r="D11" s="53">
        <v>0.1</v>
      </c>
      <c r="E11" s="54">
        <f t="shared" si="0"/>
        <v>0.02</v>
      </c>
      <c r="F11" s="55">
        <v>1</v>
      </c>
      <c r="G11" s="56">
        <f t="shared" si="1"/>
        <v>0.02</v>
      </c>
      <c r="H11" s="50"/>
    </row>
    <row r="12" spans="1:9" ht="15" customHeight="1" x14ac:dyDescent="0.25">
      <c r="A12" s="1"/>
      <c r="B12" s="9" t="s">
        <v>11</v>
      </c>
      <c r="E12" s="16"/>
      <c r="F12" s="26"/>
      <c r="G12" s="31"/>
      <c r="H12" s="31"/>
    </row>
    <row r="13" spans="1:9" s="51" customFormat="1" ht="186.75" customHeight="1" x14ac:dyDescent="0.25">
      <c r="A13" s="52">
        <v>6</v>
      </c>
      <c r="B13" s="58" t="s">
        <v>12</v>
      </c>
      <c r="C13" s="19" t="s">
        <v>64</v>
      </c>
      <c r="D13" s="53">
        <v>0.17</v>
      </c>
      <c r="E13" s="54">
        <f t="shared" si="0"/>
        <v>3.4000000000000002E-2</v>
      </c>
      <c r="F13" s="55">
        <v>0</v>
      </c>
      <c r="G13" s="56">
        <f t="shared" si="1"/>
        <v>0</v>
      </c>
      <c r="H13" s="50"/>
    </row>
    <row r="14" spans="1:9" s="57" customFormat="1" ht="150.75" customHeight="1" x14ac:dyDescent="0.25">
      <c r="A14" s="52">
        <v>7</v>
      </c>
      <c r="B14" s="58" t="s">
        <v>13</v>
      </c>
      <c r="C14" s="17" t="s">
        <v>65</v>
      </c>
      <c r="D14" s="53">
        <v>7.0000000000000007E-2</v>
      </c>
      <c r="E14" s="54">
        <f t="shared" si="0"/>
        <v>1.4000000000000002E-2</v>
      </c>
      <c r="F14" s="55">
        <v>0</v>
      </c>
      <c r="G14" s="56">
        <f t="shared" si="1"/>
        <v>0</v>
      </c>
      <c r="H14" s="56"/>
    </row>
    <row r="15" spans="1:9" s="57" customFormat="1" ht="150" x14ac:dyDescent="0.25">
      <c r="A15" s="52">
        <v>8</v>
      </c>
      <c r="B15" s="58" t="s">
        <v>14</v>
      </c>
      <c r="C15" s="19" t="s">
        <v>66</v>
      </c>
      <c r="D15" s="53">
        <v>7.0000000000000007E-2</v>
      </c>
      <c r="E15" s="54">
        <f t="shared" si="0"/>
        <v>1.4000000000000002E-2</v>
      </c>
      <c r="F15" s="55">
        <v>0</v>
      </c>
      <c r="G15" s="56">
        <f t="shared" si="1"/>
        <v>0</v>
      </c>
      <c r="H15" s="56"/>
    </row>
    <row r="16" spans="1:9" s="57" customFormat="1" ht="175.5" customHeight="1" x14ac:dyDescent="0.25">
      <c r="A16" s="52">
        <v>9</v>
      </c>
      <c r="B16" s="58" t="s">
        <v>15</v>
      </c>
      <c r="C16" s="17" t="s">
        <v>67</v>
      </c>
      <c r="D16" s="53">
        <v>7.0000000000000007E-2</v>
      </c>
      <c r="E16" s="54">
        <f t="shared" si="0"/>
        <v>1.4000000000000002E-2</v>
      </c>
      <c r="F16" s="55">
        <v>0</v>
      </c>
      <c r="G16" s="56">
        <f t="shared" si="1"/>
        <v>0</v>
      </c>
      <c r="H16" s="56"/>
    </row>
    <row r="17" spans="1:8" s="3" customFormat="1" ht="17.25" customHeight="1" x14ac:dyDescent="0.25">
      <c r="A17" s="2"/>
      <c r="B17" s="20" t="s">
        <v>16</v>
      </c>
      <c r="C17" s="20"/>
      <c r="D17" s="13">
        <v>0.25</v>
      </c>
      <c r="E17" s="21"/>
      <c r="F17" s="32"/>
      <c r="G17" s="28">
        <f>SUM(G18:G22)*D17/100%</f>
        <v>3.5000000000000003E-2</v>
      </c>
      <c r="H17" s="29">
        <f>G17*5/100%</f>
        <v>0.17500000000000002</v>
      </c>
    </row>
    <row r="18" spans="1:8" ht="247.5" customHeight="1" x14ac:dyDescent="0.25">
      <c r="A18" s="1">
        <v>10</v>
      </c>
      <c r="B18" s="17" t="s">
        <v>17</v>
      </c>
      <c r="C18" s="17" t="s">
        <v>53</v>
      </c>
      <c r="D18" s="18">
        <v>0.1</v>
      </c>
      <c r="E18" s="16">
        <f t="shared" si="0"/>
        <v>0.02</v>
      </c>
      <c r="F18" s="26">
        <v>3</v>
      </c>
      <c r="G18" s="31">
        <f t="shared" si="1"/>
        <v>0.06</v>
      </c>
      <c r="H18" s="31"/>
    </row>
    <row r="19" spans="1:8" ht="180" customHeight="1" x14ac:dyDescent="0.25">
      <c r="A19" s="1">
        <v>11</v>
      </c>
      <c r="B19" s="17" t="s">
        <v>18</v>
      </c>
      <c r="C19" s="19" t="s">
        <v>54</v>
      </c>
      <c r="D19" s="18">
        <v>0.2</v>
      </c>
      <c r="E19" s="16">
        <f t="shared" si="0"/>
        <v>0.04</v>
      </c>
      <c r="F19" s="26">
        <v>1</v>
      </c>
      <c r="G19" s="31">
        <f t="shared" si="1"/>
        <v>0.04</v>
      </c>
      <c r="H19" s="31"/>
    </row>
    <row r="20" spans="1:8" ht="144" customHeight="1" x14ac:dyDescent="0.25">
      <c r="A20" s="1">
        <v>12</v>
      </c>
      <c r="B20" s="19" t="s">
        <v>19</v>
      </c>
      <c r="C20" s="49" t="s">
        <v>55</v>
      </c>
      <c r="D20" s="18">
        <v>0.2</v>
      </c>
      <c r="E20" s="16">
        <f t="shared" si="0"/>
        <v>0.04</v>
      </c>
      <c r="F20" s="26">
        <v>1</v>
      </c>
      <c r="G20" s="31">
        <f t="shared" si="1"/>
        <v>0.04</v>
      </c>
      <c r="H20" s="31"/>
    </row>
    <row r="21" spans="1:8" ht="135" x14ac:dyDescent="0.25">
      <c r="A21" s="1">
        <v>13</v>
      </c>
      <c r="B21" s="19" t="s">
        <v>20</v>
      </c>
      <c r="C21" s="19" t="s">
        <v>57</v>
      </c>
      <c r="D21" s="18">
        <v>0.2</v>
      </c>
      <c r="E21" s="16">
        <f t="shared" si="0"/>
        <v>0.04</v>
      </c>
      <c r="F21" s="26">
        <v>0</v>
      </c>
      <c r="G21" s="31">
        <f t="shared" si="1"/>
        <v>0</v>
      </c>
      <c r="H21" s="31"/>
    </row>
    <row r="22" spans="1:8" ht="135" x14ac:dyDescent="0.25">
      <c r="A22" s="1">
        <v>14</v>
      </c>
      <c r="B22" s="17" t="s">
        <v>21</v>
      </c>
      <c r="C22" s="19" t="s">
        <v>56</v>
      </c>
      <c r="D22" s="18">
        <v>0.3</v>
      </c>
      <c r="E22" s="16">
        <f t="shared" si="0"/>
        <v>0.06</v>
      </c>
      <c r="F22" s="26">
        <v>0</v>
      </c>
      <c r="G22" s="31">
        <f t="shared" si="1"/>
        <v>0</v>
      </c>
      <c r="H22" s="31"/>
    </row>
    <row r="23" spans="1:8" s="3" customFormat="1" x14ac:dyDescent="0.25">
      <c r="B23" s="22" t="s">
        <v>22</v>
      </c>
      <c r="C23" s="22"/>
      <c r="D23" s="13">
        <v>0.18</v>
      </c>
      <c r="E23" s="21"/>
      <c r="F23" s="32"/>
      <c r="G23" s="28">
        <f>SUM(G24:G29)*D23/100%</f>
        <v>6.4799999999999996E-2</v>
      </c>
      <c r="H23" s="29">
        <f>G23*5/100%</f>
        <v>0.32399999999999995</v>
      </c>
    </row>
    <row r="24" spans="1:8" ht="138" customHeight="1" x14ac:dyDescent="0.25">
      <c r="A24" s="1">
        <v>15</v>
      </c>
      <c r="B24" s="17" t="s">
        <v>23</v>
      </c>
      <c r="C24" s="19" t="s">
        <v>81</v>
      </c>
      <c r="D24" s="18">
        <v>0.15</v>
      </c>
      <c r="E24" s="16">
        <f t="shared" si="0"/>
        <v>0.03</v>
      </c>
      <c r="F24" s="26">
        <v>1</v>
      </c>
      <c r="G24" s="31">
        <f t="shared" si="1"/>
        <v>0.03</v>
      </c>
      <c r="H24" s="31"/>
    </row>
    <row r="25" spans="1:8" ht="124.5" customHeight="1" x14ac:dyDescent="0.25">
      <c r="A25" s="1">
        <v>16</v>
      </c>
      <c r="B25" s="17" t="s">
        <v>24</v>
      </c>
      <c r="C25" s="19" t="s">
        <v>59</v>
      </c>
      <c r="D25" s="18">
        <v>0.23</v>
      </c>
      <c r="E25" s="16">
        <f t="shared" si="0"/>
        <v>4.5999999999999999E-2</v>
      </c>
      <c r="F25" s="26">
        <v>4</v>
      </c>
      <c r="G25" s="31">
        <f t="shared" si="1"/>
        <v>0.184</v>
      </c>
      <c r="H25" s="31"/>
    </row>
    <row r="26" spans="1:8" ht="158.25" customHeight="1" x14ac:dyDescent="0.25">
      <c r="A26" s="1">
        <v>17</v>
      </c>
      <c r="B26" s="17" t="s">
        <v>25</v>
      </c>
      <c r="C26" s="17" t="s">
        <v>60</v>
      </c>
      <c r="D26" s="18">
        <v>0.2</v>
      </c>
      <c r="E26" s="16">
        <f t="shared" si="0"/>
        <v>0.04</v>
      </c>
      <c r="F26" s="26">
        <v>1</v>
      </c>
      <c r="G26" s="31">
        <f t="shared" si="1"/>
        <v>0.04</v>
      </c>
      <c r="H26" s="31"/>
    </row>
    <row r="27" spans="1:8" ht="180" x14ac:dyDescent="0.25">
      <c r="A27" s="1">
        <v>18</v>
      </c>
      <c r="B27" s="17" t="s">
        <v>26</v>
      </c>
      <c r="C27" s="17" t="s">
        <v>61</v>
      </c>
      <c r="D27" s="18">
        <v>0.2</v>
      </c>
      <c r="E27" s="16">
        <f t="shared" si="0"/>
        <v>0.04</v>
      </c>
      <c r="F27" s="26">
        <v>1</v>
      </c>
      <c r="G27" s="31">
        <f t="shared" si="1"/>
        <v>0.04</v>
      </c>
      <c r="H27" s="31"/>
    </row>
    <row r="28" spans="1:8" ht="226.5" customHeight="1" x14ac:dyDescent="0.25">
      <c r="A28" s="1">
        <v>19</v>
      </c>
      <c r="B28" s="17" t="s">
        <v>27</v>
      </c>
      <c r="C28" s="17" t="s">
        <v>62</v>
      </c>
      <c r="D28" s="23">
        <v>0.11</v>
      </c>
      <c r="E28" s="16">
        <f t="shared" si="0"/>
        <v>2.1999999999999999E-2</v>
      </c>
      <c r="F28" s="26">
        <v>1</v>
      </c>
      <c r="G28" s="31">
        <f t="shared" si="1"/>
        <v>2.1999999999999999E-2</v>
      </c>
      <c r="H28" s="31"/>
    </row>
    <row r="29" spans="1:8" s="57" customFormat="1" ht="128.25" customHeight="1" x14ac:dyDescent="0.25">
      <c r="A29" s="52">
        <v>20</v>
      </c>
      <c r="B29" s="58" t="s">
        <v>28</v>
      </c>
      <c r="C29" s="17" t="s">
        <v>68</v>
      </c>
      <c r="D29" s="59">
        <v>0.11</v>
      </c>
      <c r="E29" s="54">
        <f t="shared" si="0"/>
        <v>2.1999999999999999E-2</v>
      </c>
      <c r="F29" s="55">
        <v>2</v>
      </c>
      <c r="G29" s="56">
        <f t="shared" si="1"/>
        <v>4.3999999999999997E-2</v>
      </c>
      <c r="H29" s="56"/>
    </row>
    <row r="30" spans="1:8" s="3" customFormat="1" ht="21.75" customHeight="1" x14ac:dyDescent="0.25">
      <c r="A30" s="2"/>
      <c r="B30" s="20" t="s">
        <v>29</v>
      </c>
      <c r="C30" s="20"/>
      <c r="D30" s="13">
        <v>0.11</v>
      </c>
      <c r="E30" s="21"/>
      <c r="F30" s="32"/>
      <c r="G30" s="28">
        <f>SUM(G31:G34)*D30/100%</f>
        <v>0</v>
      </c>
      <c r="H30" s="29">
        <f>G30*5/100%</f>
        <v>0</v>
      </c>
    </row>
    <row r="31" spans="1:8" s="57" customFormat="1" ht="214.5" customHeight="1" x14ac:dyDescent="0.25">
      <c r="A31" s="52">
        <v>21</v>
      </c>
      <c r="B31" s="58" t="s">
        <v>30</v>
      </c>
      <c r="C31" s="17" t="s">
        <v>69</v>
      </c>
      <c r="D31" s="53">
        <v>0.3</v>
      </c>
      <c r="E31" s="54">
        <f t="shared" si="0"/>
        <v>0.06</v>
      </c>
      <c r="F31" s="55">
        <v>0</v>
      </c>
      <c r="G31" s="56">
        <f t="shared" si="1"/>
        <v>0</v>
      </c>
      <c r="H31" s="56"/>
    </row>
    <row r="32" spans="1:8" s="57" customFormat="1" ht="277.5" customHeight="1" x14ac:dyDescent="0.25">
      <c r="A32" s="52">
        <v>22</v>
      </c>
      <c r="B32" s="58" t="s">
        <v>31</v>
      </c>
      <c r="C32" s="17" t="s">
        <v>70</v>
      </c>
      <c r="D32" s="53">
        <v>0.2</v>
      </c>
      <c r="E32" s="54">
        <f t="shared" si="0"/>
        <v>0.04</v>
      </c>
      <c r="F32" s="55">
        <v>0</v>
      </c>
      <c r="G32" s="56">
        <f t="shared" si="1"/>
        <v>0</v>
      </c>
      <c r="H32" s="56"/>
    </row>
    <row r="33" spans="1:8" s="57" customFormat="1" ht="176.25" customHeight="1" x14ac:dyDescent="0.25">
      <c r="A33" s="52">
        <v>23</v>
      </c>
      <c r="B33" s="58" t="s">
        <v>32</v>
      </c>
      <c r="C33" s="17" t="s">
        <v>71</v>
      </c>
      <c r="D33" s="53">
        <v>0.2</v>
      </c>
      <c r="E33" s="54">
        <f t="shared" si="0"/>
        <v>0.04</v>
      </c>
      <c r="F33" s="55">
        <v>0</v>
      </c>
      <c r="G33" s="56">
        <f t="shared" si="1"/>
        <v>0</v>
      </c>
      <c r="H33" s="56"/>
    </row>
    <row r="34" spans="1:8" ht="153" customHeight="1" x14ac:dyDescent="0.25">
      <c r="A34" s="1">
        <v>24</v>
      </c>
      <c r="B34" s="17" t="s">
        <v>33</v>
      </c>
      <c r="C34" s="17" t="s">
        <v>72</v>
      </c>
      <c r="D34" s="18">
        <v>0.3</v>
      </c>
      <c r="E34" s="16">
        <f t="shared" si="0"/>
        <v>0.06</v>
      </c>
      <c r="F34" s="26">
        <v>0</v>
      </c>
      <c r="G34" s="31">
        <f t="shared" si="1"/>
        <v>0</v>
      </c>
      <c r="H34" s="31"/>
    </row>
    <row r="35" spans="1:8" s="3" customFormat="1" ht="18" customHeight="1" x14ac:dyDescent="0.25">
      <c r="A35" s="2"/>
      <c r="B35" s="20" t="s">
        <v>34</v>
      </c>
      <c r="C35" s="20"/>
      <c r="D35" s="13">
        <v>0.1</v>
      </c>
      <c r="E35" s="21"/>
      <c r="F35" s="32"/>
      <c r="G35" s="28">
        <f>SUM(G36:G39)*D35/100%</f>
        <v>4.4000000000000004E-2</v>
      </c>
      <c r="H35" s="29">
        <f>G35*5/100%</f>
        <v>0.22000000000000003</v>
      </c>
    </row>
    <row r="36" spans="1:8" s="51" customFormat="1" ht="188.25" customHeight="1" x14ac:dyDescent="0.25">
      <c r="A36" s="1">
        <v>25</v>
      </c>
      <c r="B36" s="17" t="s">
        <v>35</v>
      </c>
      <c r="C36" s="17" t="s">
        <v>73</v>
      </c>
      <c r="D36" s="53">
        <v>0.2</v>
      </c>
      <c r="E36" s="54">
        <f t="shared" si="0"/>
        <v>0.04</v>
      </c>
      <c r="F36" s="55">
        <v>1</v>
      </c>
      <c r="G36" s="56">
        <f t="shared" si="1"/>
        <v>0.04</v>
      </c>
      <c r="H36" s="50"/>
    </row>
    <row r="37" spans="1:8" s="51" customFormat="1" ht="234" customHeight="1" x14ac:dyDescent="0.25">
      <c r="A37" s="1">
        <v>26</v>
      </c>
      <c r="B37" s="17" t="s">
        <v>36</v>
      </c>
      <c r="C37" s="17" t="s">
        <v>74</v>
      </c>
      <c r="D37" s="53">
        <v>0.25</v>
      </c>
      <c r="E37" s="54">
        <f t="shared" si="0"/>
        <v>0.05</v>
      </c>
      <c r="F37" s="55">
        <v>0</v>
      </c>
      <c r="G37" s="56">
        <f t="shared" si="1"/>
        <v>0</v>
      </c>
      <c r="H37" s="50"/>
    </row>
    <row r="38" spans="1:8" s="51" customFormat="1" ht="180" x14ac:dyDescent="0.25">
      <c r="A38" s="1">
        <v>27</v>
      </c>
      <c r="B38" s="19" t="s">
        <v>37</v>
      </c>
      <c r="C38" s="19" t="s">
        <v>75</v>
      </c>
      <c r="D38" s="53">
        <v>0.25</v>
      </c>
      <c r="E38" s="54">
        <f t="shared" si="0"/>
        <v>0.05</v>
      </c>
      <c r="F38" s="55">
        <v>2</v>
      </c>
      <c r="G38" s="56">
        <f t="shared" si="1"/>
        <v>0.1</v>
      </c>
      <c r="H38" s="50"/>
    </row>
    <row r="39" spans="1:8" s="57" customFormat="1" ht="186.75" customHeight="1" x14ac:dyDescent="0.25">
      <c r="A39" s="1">
        <v>28</v>
      </c>
      <c r="B39" s="17" t="s">
        <v>38</v>
      </c>
      <c r="C39" s="14" t="s">
        <v>76</v>
      </c>
      <c r="D39" s="53">
        <v>0.3</v>
      </c>
      <c r="E39" s="54">
        <f t="shared" si="0"/>
        <v>0.06</v>
      </c>
      <c r="F39" s="55">
        <v>5</v>
      </c>
      <c r="G39" s="56">
        <f t="shared" si="1"/>
        <v>0.3</v>
      </c>
      <c r="H39" s="56"/>
    </row>
    <row r="40" spans="1:8" s="3" customFormat="1" ht="19.5" customHeight="1" x14ac:dyDescent="0.25">
      <c r="A40" s="2"/>
      <c r="B40" s="20" t="s">
        <v>39</v>
      </c>
      <c r="C40" s="20"/>
      <c r="D40" s="13">
        <v>0.12</v>
      </c>
      <c r="E40" s="21"/>
      <c r="F40" s="32"/>
      <c r="G40" s="28">
        <f>SUM(G41:G42)*D40/100%</f>
        <v>0</v>
      </c>
      <c r="H40" s="29">
        <f>G40*5/100%</f>
        <v>0</v>
      </c>
    </row>
    <row r="41" spans="1:8" s="57" customFormat="1" ht="219.75" customHeight="1" x14ac:dyDescent="0.25">
      <c r="A41" s="1">
        <v>29</v>
      </c>
      <c r="B41" s="17" t="s">
        <v>40</v>
      </c>
      <c r="C41" s="17" t="s">
        <v>77</v>
      </c>
      <c r="D41" s="53">
        <v>0.5</v>
      </c>
      <c r="E41" s="54">
        <f>D41/5</f>
        <v>0.1</v>
      </c>
      <c r="F41" s="55">
        <v>0</v>
      </c>
      <c r="G41" s="56">
        <f t="shared" si="1"/>
        <v>0</v>
      </c>
      <c r="H41" s="56"/>
    </row>
    <row r="42" spans="1:8" s="57" customFormat="1" ht="231.75" customHeight="1" x14ac:dyDescent="0.25">
      <c r="A42" s="1">
        <v>30</v>
      </c>
      <c r="B42" s="19" t="s">
        <v>41</v>
      </c>
      <c r="C42" s="17" t="s">
        <v>78</v>
      </c>
      <c r="D42" s="53">
        <v>0.5</v>
      </c>
      <c r="E42" s="54">
        <f t="shared" si="0"/>
        <v>0.1</v>
      </c>
      <c r="F42" s="55">
        <v>0</v>
      </c>
      <c r="G42" s="56">
        <f t="shared" si="1"/>
        <v>0</v>
      </c>
      <c r="H42" s="56"/>
    </row>
    <row r="43" spans="1:8" s="3" customFormat="1" x14ac:dyDescent="0.25">
      <c r="B43" s="22" t="s">
        <v>42</v>
      </c>
      <c r="C43" s="22"/>
      <c r="D43" s="12"/>
      <c r="E43" s="12"/>
      <c r="F43" s="32"/>
      <c r="G43" s="28"/>
      <c r="H43" s="28"/>
    </row>
    <row r="44" spans="1:8" ht="120" x14ac:dyDescent="0.25">
      <c r="A44" s="1">
        <v>31</v>
      </c>
      <c r="B44" s="19" t="s">
        <v>43</v>
      </c>
      <c r="C44" s="19"/>
      <c r="F44" s="26"/>
      <c r="G44" s="27"/>
      <c r="H44" s="27"/>
    </row>
    <row r="45" spans="1:8" ht="30" x14ac:dyDescent="0.25">
      <c r="A45" s="1">
        <v>32</v>
      </c>
      <c r="B45" s="19" t="s">
        <v>44</v>
      </c>
      <c r="C45" s="19"/>
      <c r="F45" s="26"/>
      <c r="G45" s="27"/>
      <c r="H45" s="27"/>
    </row>
    <row r="46" spans="1:8" x14ac:dyDescent="0.25">
      <c r="F46" s="26"/>
      <c r="G46" s="27"/>
      <c r="H46" s="27"/>
    </row>
    <row r="47" spans="1:8" x14ac:dyDescent="0.25">
      <c r="F47" s="26"/>
      <c r="G47" s="27"/>
      <c r="H47" s="27"/>
    </row>
    <row r="48" spans="1:8" s="3" customFormat="1" x14ac:dyDescent="0.25">
      <c r="A48" s="37"/>
      <c r="B48" s="38" t="s">
        <v>47</v>
      </c>
      <c r="C48" s="39"/>
      <c r="D48" s="39"/>
      <c r="E48" s="39"/>
      <c r="F48" s="40"/>
      <c r="G48" s="41">
        <f>+G5+G17+G23+G30+G35+G40</f>
        <v>0.14860000000000001</v>
      </c>
      <c r="H48" s="42">
        <f>+H5+H17+H23+H30+H35+H40</f>
        <v>0.74299999999999988</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EC86F-49C5-4D8A-8178-18A7DCB9ABBA}">
  <sheetPr>
    <tabColor theme="4" tint="0.39997558519241921"/>
  </sheetPr>
  <dimension ref="A1:I50"/>
  <sheetViews>
    <sheetView topLeftCell="D42" zoomScale="60" zoomScaleNormal="60" workbookViewId="0">
      <selection activeCell="C3" sqref="C3"/>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20.28515625" customWidth="1"/>
  </cols>
  <sheetData>
    <row r="1" spans="1:9" x14ac:dyDescent="0.25">
      <c r="A1" s="68" t="s">
        <v>50</v>
      </c>
      <c r="B1" s="68"/>
      <c r="C1" s="68"/>
      <c r="D1" s="68"/>
      <c r="E1" s="68"/>
      <c r="F1" s="68"/>
      <c r="G1" s="68"/>
      <c r="H1" s="68"/>
    </row>
    <row r="2" spans="1:9" x14ac:dyDescent="0.25">
      <c r="C2" s="24" t="s">
        <v>99</v>
      </c>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0.13584000000000002</v>
      </c>
      <c r="H5" s="29">
        <f>G5*5/100%</f>
        <v>0.67920000000000003</v>
      </c>
    </row>
    <row r="6" spans="1:9" s="1" customFormat="1" ht="183" customHeight="1" x14ac:dyDescent="0.25">
      <c r="A6" s="1">
        <v>1</v>
      </c>
      <c r="B6" s="14" t="s">
        <v>5</v>
      </c>
      <c r="C6" s="14" t="s">
        <v>82</v>
      </c>
      <c r="D6" s="15">
        <v>0.17</v>
      </c>
      <c r="E6" s="16">
        <f>D6/5</f>
        <v>3.4000000000000002E-2</v>
      </c>
      <c r="F6" s="30">
        <v>5</v>
      </c>
      <c r="G6" s="31">
        <f>F6*E6</f>
        <v>0.17</v>
      </c>
      <c r="H6" s="31"/>
      <c r="I6" s="6"/>
    </row>
    <row r="7" spans="1:9" ht="174" customHeight="1" x14ac:dyDescent="0.25">
      <c r="A7" s="1">
        <v>2</v>
      </c>
      <c r="B7" s="17" t="s">
        <v>6</v>
      </c>
      <c r="C7" s="17" t="s">
        <v>51</v>
      </c>
      <c r="D7" s="18">
        <v>0.14000000000000001</v>
      </c>
      <c r="E7" s="16">
        <f t="shared" ref="E7:E42" si="0">D7/5</f>
        <v>2.8000000000000004E-2</v>
      </c>
      <c r="F7" s="26">
        <v>3</v>
      </c>
      <c r="G7" s="31">
        <f t="shared" ref="G7:G42" si="1">F7*E7</f>
        <v>8.4000000000000019E-2</v>
      </c>
      <c r="H7" s="31"/>
      <c r="I7" s="62" t="s">
        <v>84</v>
      </c>
    </row>
    <row r="8" spans="1:9" ht="228.75" customHeight="1" x14ac:dyDescent="0.25">
      <c r="A8" s="1">
        <v>3</v>
      </c>
      <c r="B8" s="17" t="s">
        <v>7</v>
      </c>
      <c r="C8" s="17" t="s">
        <v>52</v>
      </c>
      <c r="D8" s="18">
        <v>7.0000000000000007E-2</v>
      </c>
      <c r="E8" s="16">
        <f t="shared" si="0"/>
        <v>1.4000000000000002E-2</v>
      </c>
      <c r="F8" s="26">
        <v>0</v>
      </c>
      <c r="G8" s="31">
        <f t="shared" si="1"/>
        <v>0</v>
      </c>
      <c r="H8" s="31"/>
    </row>
    <row r="9" spans="1:9" ht="136.5" customHeight="1" x14ac:dyDescent="0.25">
      <c r="A9" s="1">
        <v>4</v>
      </c>
      <c r="B9" s="17" t="s">
        <v>8</v>
      </c>
      <c r="C9" s="17" t="s">
        <v>63</v>
      </c>
      <c r="D9" s="18">
        <v>0.14000000000000001</v>
      </c>
      <c r="E9" s="16">
        <f t="shared" si="0"/>
        <v>2.8000000000000004E-2</v>
      </c>
      <c r="F9" s="26">
        <v>0</v>
      </c>
      <c r="G9" s="31">
        <f t="shared" si="1"/>
        <v>0</v>
      </c>
      <c r="H9" s="31"/>
      <c r="I9" s="60" t="s">
        <v>83</v>
      </c>
    </row>
    <row r="10" spans="1:9" ht="19.5" customHeight="1" x14ac:dyDescent="0.25">
      <c r="A10" s="1"/>
      <c r="B10" s="9" t="s">
        <v>10</v>
      </c>
      <c r="E10" s="16"/>
      <c r="F10" s="26"/>
      <c r="G10" s="31"/>
      <c r="H10" s="31"/>
    </row>
    <row r="11" spans="1:9" s="51" customFormat="1" ht="186.75" customHeight="1" x14ac:dyDescent="0.25">
      <c r="A11" s="52">
        <v>5</v>
      </c>
      <c r="B11" s="58" t="s">
        <v>9</v>
      </c>
      <c r="C11" s="17" t="s">
        <v>80</v>
      </c>
      <c r="D11" s="53">
        <v>0.1</v>
      </c>
      <c r="E11" s="54">
        <f t="shared" si="0"/>
        <v>0.02</v>
      </c>
      <c r="F11" s="55">
        <v>5</v>
      </c>
      <c r="G11" s="56">
        <f t="shared" si="1"/>
        <v>0.1</v>
      </c>
      <c r="H11" s="50"/>
    </row>
    <row r="12" spans="1:9" ht="15" customHeight="1" x14ac:dyDescent="0.25">
      <c r="A12" s="1"/>
      <c r="B12" s="9" t="s">
        <v>11</v>
      </c>
      <c r="E12" s="16"/>
      <c r="F12" s="26"/>
      <c r="G12" s="31"/>
      <c r="H12" s="31"/>
    </row>
    <row r="13" spans="1:9" s="51" customFormat="1" ht="205.5" customHeight="1" x14ac:dyDescent="0.25">
      <c r="A13" s="52">
        <v>6</v>
      </c>
      <c r="B13" s="58" t="s">
        <v>12</v>
      </c>
      <c r="C13" s="19" t="s">
        <v>64</v>
      </c>
      <c r="D13" s="53">
        <v>0.17</v>
      </c>
      <c r="E13" s="54">
        <f t="shared" si="0"/>
        <v>3.4000000000000002E-2</v>
      </c>
      <c r="F13" s="55">
        <v>5</v>
      </c>
      <c r="G13" s="56">
        <f t="shared" si="1"/>
        <v>0.17</v>
      </c>
      <c r="H13" s="50"/>
      <c r="I13" s="61" t="s">
        <v>86</v>
      </c>
    </row>
    <row r="14" spans="1:9" s="57" customFormat="1" ht="150.75" customHeight="1" x14ac:dyDescent="0.25">
      <c r="A14" s="52">
        <v>7</v>
      </c>
      <c r="B14" s="58" t="s">
        <v>13</v>
      </c>
      <c r="C14" s="17" t="s">
        <v>65</v>
      </c>
      <c r="D14" s="53">
        <v>7.0000000000000007E-2</v>
      </c>
      <c r="E14" s="54">
        <f t="shared" si="0"/>
        <v>1.4000000000000002E-2</v>
      </c>
      <c r="F14" s="55">
        <v>2</v>
      </c>
      <c r="G14" s="56">
        <f t="shared" si="1"/>
        <v>2.8000000000000004E-2</v>
      </c>
      <c r="H14" s="56"/>
      <c r="I14" s="61" t="s">
        <v>85</v>
      </c>
    </row>
    <row r="15" spans="1:9" s="57" customFormat="1" ht="150" x14ac:dyDescent="0.25">
      <c r="A15" s="52">
        <v>8</v>
      </c>
      <c r="B15" s="58" t="s">
        <v>14</v>
      </c>
      <c r="C15" s="19" t="s">
        <v>66</v>
      </c>
      <c r="D15" s="53">
        <v>7.0000000000000007E-2</v>
      </c>
      <c r="E15" s="54">
        <f t="shared" si="0"/>
        <v>1.4000000000000002E-2</v>
      </c>
      <c r="F15" s="55">
        <v>0</v>
      </c>
      <c r="G15" s="56">
        <f t="shared" si="1"/>
        <v>0</v>
      </c>
      <c r="H15" s="56"/>
      <c r="I15" s="61" t="s">
        <v>88</v>
      </c>
    </row>
    <row r="16" spans="1:9" s="57" customFormat="1" ht="175.5" customHeight="1" x14ac:dyDescent="0.25">
      <c r="A16" s="52">
        <v>9</v>
      </c>
      <c r="B16" s="58" t="s">
        <v>15</v>
      </c>
      <c r="C16" s="17" t="s">
        <v>67</v>
      </c>
      <c r="D16" s="53">
        <v>7.0000000000000007E-2</v>
      </c>
      <c r="E16" s="54">
        <f t="shared" si="0"/>
        <v>1.4000000000000002E-2</v>
      </c>
      <c r="F16" s="55">
        <v>1</v>
      </c>
      <c r="G16" s="56">
        <f t="shared" si="1"/>
        <v>1.4000000000000002E-2</v>
      </c>
      <c r="H16" s="56"/>
      <c r="I16" s="61" t="s">
        <v>87</v>
      </c>
    </row>
    <row r="17" spans="1:9" s="3" customFormat="1" ht="17.25" customHeight="1" x14ac:dyDescent="0.25">
      <c r="A17" s="2"/>
      <c r="B17" s="20" t="s">
        <v>16</v>
      </c>
      <c r="C17" s="20"/>
      <c r="D17" s="13">
        <v>0.25</v>
      </c>
      <c r="E17" s="21"/>
      <c r="F17" s="32"/>
      <c r="G17" s="28">
        <f>SUM(G18:G22)*D17/100%</f>
        <v>0.16499999999999998</v>
      </c>
      <c r="H17" s="29">
        <f>G17*5/100%</f>
        <v>0.82499999999999996</v>
      </c>
    </row>
    <row r="18" spans="1:9" s="57" customFormat="1" ht="155.25" customHeight="1" x14ac:dyDescent="0.25">
      <c r="A18" s="52">
        <v>10</v>
      </c>
      <c r="B18" s="58" t="s">
        <v>17</v>
      </c>
      <c r="C18" s="58" t="s">
        <v>53</v>
      </c>
      <c r="D18" s="53">
        <v>0.1</v>
      </c>
      <c r="E18" s="54">
        <f t="shared" si="0"/>
        <v>0.02</v>
      </c>
      <c r="F18" s="55">
        <v>2</v>
      </c>
      <c r="G18" s="56">
        <f t="shared" si="1"/>
        <v>0.04</v>
      </c>
      <c r="H18" s="56"/>
      <c r="I18" s="61" t="s">
        <v>89</v>
      </c>
    </row>
    <row r="19" spans="1:9" ht="180" customHeight="1" x14ac:dyDescent="0.25">
      <c r="A19" s="1">
        <v>11</v>
      </c>
      <c r="B19" s="17" t="s">
        <v>18</v>
      </c>
      <c r="C19" s="19" t="s">
        <v>54</v>
      </c>
      <c r="D19" s="18">
        <v>0.2</v>
      </c>
      <c r="E19" s="16">
        <f t="shared" si="0"/>
        <v>0.04</v>
      </c>
      <c r="F19" s="26">
        <v>1</v>
      </c>
      <c r="G19" s="31">
        <f t="shared" si="1"/>
        <v>0.04</v>
      </c>
      <c r="H19" s="31"/>
      <c r="I19" s="61" t="s">
        <v>90</v>
      </c>
    </row>
    <row r="20" spans="1:9" ht="168" customHeight="1" x14ac:dyDescent="0.25">
      <c r="A20" s="1">
        <v>12</v>
      </c>
      <c r="B20" s="19" t="s">
        <v>19</v>
      </c>
      <c r="C20" s="49" t="s">
        <v>55</v>
      </c>
      <c r="D20" s="18">
        <v>0.2</v>
      </c>
      <c r="E20" s="16">
        <f t="shared" si="0"/>
        <v>0.04</v>
      </c>
      <c r="F20" s="26">
        <v>3</v>
      </c>
      <c r="G20" s="31">
        <f t="shared" si="1"/>
        <v>0.12</v>
      </c>
      <c r="H20" s="31"/>
    </row>
    <row r="21" spans="1:9" ht="135" x14ac:dyDescent="0.25">
      <c r="A21" s="1">
        <v>13</v>
      </c>
      <c r="B21" s="17" t="s">
        <v>20</v>
      </c>
      <c r="C21" s="19" t="s">
        <v>57</v>
      </c>
      <c r="D21" s="18">
        <v>0.2</v>
      </c>
      <c r="E21" s="16">
        <f t="shared" si="0"/>
        <v>0.04</v>
      </c>
      <c r="F21" s="26">
        <v>4</v>
      </c>
      <c r="G21" s="31">
        <f t="shared" si="1"/>
        <v>0.16</v>
      </c>
      <c r="H21" s="31"/>
    </row>
    <row r="22" spans="1:9" ht="135" x14ac:dyDescent="0.25">
      <c r="A22" s="1">
        <v>14</v>
      </c>
      <c r="B22" s="17" t="s">
        <v>21</v>
      </c>
      <c r="C22" s="19" t="s">
        <v>56</v>
      </c>
      <c r="D22" s="18">
        <v>0.3</v>
      </c>
      <c r="E22" s="16">
        <f t="shared" si="0"/>
        <v>0.06</v>
      </c>
      <c r="F22" s="26">
        <v>5</v>
      </c>
      <c r="G22" s="31">
        <f t="shared" si="1"/>
        <v>0.3</v>
      </c>
      <c r="H22" s="31"/>
    </row>
    <row r="23" spans="1:9" s="3" customFormat="1" x14ac:dyDescent="0.25">
      <c r="B23" s="22" t="s">
        <v>22</v>
      </c>
      <c r="C23" s="22"/>
      <c r="D23" s="13">
        <v>0.18</v>
      </c>
      <c r="E23" s="21"/>
      <c r="F23" s="32"/>
      <c r="G23" s="28">
        <f>SUM(G24:G29)*D23/100%</f>
        <v>0.13212000000000002</v>
      </c>
      <c r="H23" s="29">
        <f>G23*5/100%</f>
        <v>0.66060000000000008</v>
      </c>
    </row>
    <row r="24" spans="1:9" ht="138" customHeight="1" x14ac:dyDescent="0.25">
      <c r="A24" s="1">
        <v>15</v>
      </c>
      <c r="B24" s="17" t="s">
        <v>23</v>
      </c>
      <c r="C24" s="19" t="s">
        <v>81</v>
      </c>
      <c r="D24" s="18">
        <v>0.15</v>
      </c>
      <c r="E24" s="16">
        <f t="shared" si="0"/>
        <v>0.03</v>
      </c>
      <c r="F24" s="26">
        <v>5</v>
      </c>
      <c r="G24" s="31">
        <f t="shared" si="1"/>
        <v>0.15</v>
      </c>
      <c r="H24" s="31"/>
    </row>
    <row r="25" spans="1:9" ht="124.5" customHeight="1" x14ac:dyDescent="0.25">
      <c r="A25" s="1">
        <v>16</v>
      </c>
      <c r="B25" s="17" t="s">
        <v>24</v>
      </c>
      <c r="C25" s="19" t="s">
        <v>59</v>
      </c>
      <c r="D25" s="18">
        <v>0.23</v>
      </c>
      <c r="E25" s="16">
        <f t="shared" si="0"/>
        <v>4.5999999999999999E-2</v>
      </c>
      <c r="F25" s="26">
        <v>5</v>
      </c>
      <c r="G25" s="31">
        <f t="shared" si="1"/>
        <v>0.22999999999999998</v>
      </c>
      <c r="H25" s="31"/>
    </row>
    <row r="26" spans="1:9" ht="158.25" customHeight="1" x14ac:dyDescent="0.25">
      <c r="A26" s="1">
        <v>17</v>
      </c>
      <c r="B26" s="17" t="s">
        <v>25</v>
      </c>
      <c r="C26" s="17" t="s">
        <v>60</v>
      </c>
      <c r="D26" s="18">
        <v>0.2</v>
      </c>
      <c r="E26" s="16">
        <f t="shared" si="0"/>
        <v>0.04</v>
      </c>
      <c r="F26" s="26">
        <v>4</v>
      </c>
      <c r="G26" s="31">
        <f t="shared" si="1"/>
        <v>0.16</v>
      </c>
      <c r="H26" s="31"/>
    </row>
    <row r="27" spans="1:9" ht="180" x14ac:dyDescent="0.25">
      <c r="A27" s="1">
        <v>18</v>
      </c>
      <c r="B27" s="17" t="s">
        <v>26</v>
      </c>
      <c r="C27" s="17" t="s">
        <v>61</v>
      </c>
      <c r="D27" s="18">
        <v>0.2</v>
      </c>
      <c r="E27" s="16">
        <f t="shared" si="0"/>
        <v>0.04</v>
      </c>
      <c r="F27" s="26">
        <v>1</v>
      </c>
      <c r="G27" s="31">
        <f t="shared" si="1"/>
        <v>0.04</v>
      </c>
      <c r="H27" s="31"/>
      <c r="I27" s="62" t="s">
        <v>91</v>
      </c>
    </row>
    <row r="28" spans="1:9" ht="226.5" customHeight="1" x14ac:dyDescent="0.25">
      <c r="A28" s="1">
        <v>19</v>
      </c>
      <c r="B28" s="17" t="s">
        <v>27</v>
      </c>
      <c r="C28" s="17" t="s">
        <v>62</v>
      </c>
      <c r="D28" s="23">
        <v>0.11</v>
      </c>
      <c r="E28" s="16">
        <f t="shared" si="0"/>
        <v>2.1999999999999999E-2</v>
      </c>
      <c r="F28" s="26">
        <v>2</v>
      </c>
      <c r="G28" s="31">
        <f t="shared" si="1"/>
        <v>4.3999999999999997E-2</v>
      </c>
      <c r="H28" s="31"/>
      <c r="I28" s="62" t="s">
        <v>92</v>
      </c>
    </row>
    <row r="29" spans="1:9" s="57" customFormat="1" ht="128.25" customHeight="1" x14ac:dyDescent="0.25">
      <c r="A29" s="52">
        <v>20</v>
      </c>
      <c r="B29" s="58" t="s">
        <v>28</v>
      </c>
      <c r="C29" s="17" t="s">
        <v>68</v>
      </c>
      <c r="D29" s="59">
        <v>0.11</v>
      </c>
      <c r="E29" s="54">
        <f t="shared" si="0"/>
        <v>2.1999999999999999E-2</v>
      </c>
      <c r="F29" s="55">
        <v>5</v>
      </c>
      <c r="G29" s="56">
        <f t="shared" si="1"/>
        <v>0.10999999999999999</v>
      </c>
      <c r="H29" s="56"/>
    </row>
    <row r="30" spans="1:9" s="3" customFormat="1" ht="21.75" customHeight="1" x14ac:dyDescent="0.25">
      <c r="A30" s="2"/>
      <c r="B30" s="20" t="s">
        <v>29</v>
      </c>
      <c r="C30" s="20"/>
      <c r="D30" s="13">
        <v>0.11</v>
      </c>
      <c r="E30" s="21"/>
      <c r="F30" s="32"/>
      <c r="G30" s="28">
        <f>SUM(G31:G34)*D30/100%</f>
        <v>0.11</v>
      </c>
      <c r="H30" s="29">
        <f>G30*5/100%</f>
        <v>0.55000000000000004</v>
      </c>
    </row>
    <row r="31" spans="1:9" s="57" customFormat="1" ht="214.5" customHeight="1" x14ac:dyDescent="0.25">
      <c r="A31" s="52">
        <v>21</v>
      </c>
      <c r="B31" s="58" t="s">
        <v>30</v>
      </c>
      <c r="C31" s="17" t="s">
        <v>69</v>
      </c>
      <c r="D31" s="53">
        <v>0.3</v>
      </c>
      <c r="E31" s="54">
        <f t="shared" si="0"/>
        <v>0.06</v>
      </c>
      <c r="F31" s="55">
        <v>5</v>
      </c>
      <c r="G31" s="56">
        <f t="shared" si="1"/>
        <v>0.3</v>
      </c>
      <c r="H31" s="56"/>
    </row>
    <row r="32" spans="1:9" s="57" customFormat="1" ht="277.5" customHeight="1" x14ac:dyDescent="0.25">
      <c r="A32" s="52">
        <v>22</v>
      </c>
      <c r="B32" s="58" t="s">
        <v>31</v>
      </c>
      <c r="C32" s="17" t="s">
        <v>70</v>
      </c>
      <c r="D32" s="53">
        <v>0.2</v>
      </c>
      <c r="E32" s="54">
        <f t="shared" si="0"/>
        <v>0.04</v>
      </c>
      <c r="F32" s="55">
        <v>5</v>
      </c>
      <c r="G32" s="56">
        <f t="shared" si="1"/>
        <v>0.2</v>
      </c>
      <c r="H32" s="56"/>
    </row>
    <row r="33" spans="1:9" s="57" customFormat="1" ht="176.25" customHeight="1" x14ac:dyDescent="0.25">
      <c r="A33" s="52">
        <v>23</v>
      </c>
      <c r="B33" s="58" t="s">
        <v>32</v>
      </c>
      <c r="C33" s="17" t="s">
        <v>71</v>
      </c>
      <c r="D33" s="53">
        <v>0.2</v>
      </c>
      <c r="E33" s="54">
        <f t="shared" si="0"/>
        <v>0.04</v>
      </c>
      <c r="F33" s="55">
        <v>5</v>
      </c>
      <c r="G33" s="56">
        <f t="shared" si="1"/>
        <v>0.2</v>
      </c>
      <c r="H33" s="56"/>
    </row>
    <row r="34" spans="1:9" ht="153" customHeight="1" x14ac:dyDescent="0.25">
      <c r="A34" s="1">
        <v>24</v>
      </c>
      <c r="B34" s="17" t="s">
        <v>33</v>
      </c>
      <c r="C34" s="17" t="s">
        <v>72</v>
      </c>
      <c r="D34" s="18">
        <v>0.3</v>
      </c>
      <c r="E34" s="16">
        <f t="shared" si="0"/>
        <v>0.06</v>
      </c>
      <c r="F34" s="26">
        <v>5</v>
      </c>
      <c r="G34" s="31">
        <f t="shared" si="1"/>
        <v>0.3</v>
      </c>
      <c r="H34" s="31"/>
    </row>
    <row r="35" spans="1:9" s="3" customFormat="1" ht="18" customHeight="1" x14ac:dyDescent="0.25">
      <c r="A35" s="2"/>
      <c r="B35" s="20" t="s">
        <v>34</v>
      </c>
      <c r="C35" s="20"/>
      <c r="D35" s="13">
        <v>0.1</v>
      </c>
      <c r="E35" s="21"/>
      <c r="F35" s="32"/>
      <c r="G35" s="28">
        <f>SUM(G36:G39)*D35/100%</f>
        <v>8.500000000000002E-2</v>
      </c>
      <c r="H35" s="29">
        <f>G35*5/100%</f>
        <v>0.4250000000000001</v>
      </c>
    </row>
    <row r="36" spans="1:9" s="51" customFormat="1" ht="188.25" customHeight="1" x14ac:dyDescent="0.25">
      <c r="A36" s="1">
        <v>25</v>
      </c>
      <c r="B36" s="17" t="s">
        <v>35</v>
      </c>
      <c r="C36" s="17" t="s">
        <v>73</v>
      </c>
      <c r="D36" s="53">
        <v>0.2</v>
      </c>
      <c r="E36" s="54">
        <f t="shared" si="0"/>
        <v>0.04</v>
      </c>
      <c r="F36" s="55">
        <v>5</v>
      </c>
      <c r="G36" s="56">
        <f t="shared" si="1"/>
        <v>0.2</v>
      </c>
      <c r="H36" s="50"/>
    </row>
    <row r="37" spans="1:9" s="51" customFormat="1" ht="234" customHeight="1" x14ac:dyDescent="0.25">
      <c r="A37" s="1">
        <v>26</v>
      </c>
      <c r="B37" s="17" t="s">
        <v>36</v>
      </c>
      <c r="C37" s="17" t="s">
        <v>74</v>
      </c>
      <c r="D37" s="53">
        <v>0.25</v>
      </c>
      <c r="E37" s="54">
        <f t="shared" si="0"/>
        <v>0.05</v>
      </c>
      <c r="F37" s="55">
        <v>5</v>
      </c>
      <c r="G37" s="56">
        <f t="shared" si="1"/>
        <v>0.25</v>
      </c>
      <c r="H37" s="50"/>
    </row>
    <row r="38" spans="1:9" s="51" customFormat="1" ht="180" x14ac:dyDescent="0.25">
      <c r="A38" s="1">
        <v>27</v>
      </c>
      <c r="B38" s="19" t="s">
        <v>37</v>
      </c>
      <c r="C38" s="19" t="s">
        <v>75</v>
      </c>
      <c r="D38" s="53">
        <v>0.25</v>
      </c>
      <c r="E38" s="54">
        <f t="shared" si="0"/>
        <v>0.05</v>
      </c>
      <c r="F38" s="55">
        <v>2</v>
      </c>
      <c r="G38" s="56">
        <f t="shared" si="1"/>
        <v>0.1</v>
      </c>
      <c r="H38" s="50"/>
      <c r="I38" s="61" t="s">
        <v>93</v>
      </c>
    </row>
    <row r="39" spans="1:9" s="57" customFormat="1" ht="186.75" customHeight="1" x14ac:dyDescent="0.25">
      <c r="A39" s="1">
        <v>28</v>
      </c>
      <c r="B39" s="17" t="s">
        <v>38</v>
      </c>
      <c r="C39" s="14" t="s">
        <v>76</v>
      </c>
      <c r="D39" s="53">
        <v>0.3</v>
      </c>
      <c r="E39" s="54">
        <f t="shared" si="0"/>
        <v>0.06</v>
      </c>
      <c r="F39" s="55">
        <v>5</v>
      </c>
      <c r="G39" s="56">
        <f t="shared" si="1"/>
        <v>0.3</v>
      </c>
      <c r="H39" s="56"/>
    </row>
    <row r="40" spans="1:9" s="3" customFormat="1" ht="19.5" customHeight="1" x14ac:dyDescent="0.25">
      <c r="A40" s="2"/>
      <c r="B40" s="20" t="s">
        <v>39</v>
      </c>
      <c r="C40" s="20"/>
      <c r="D40" s="13">
        <v>0.12</v>
      </c>
      <c r="E40" s="21"/>
      <c r="F40" s="32"/>
      <c r="G40" s="28">
        <f>SUM(G41:G42)*D40/100%</f>
        <v>7.2000000000000008E-2</v>
      </c>
      <c r="H40" s="29">
        <f>G40*5/100%</f>
        <v>0.36000000000000004</v>
      </c>
    </row>
    <row r="41" spans="1:9" s="57" customFormat="1" ht="219.75" customHeight="1" x14ac:dyDescent="0.25">
      <c r="A41" s="1">
        <v>29</v>
      </c>
      <c r="B41" s="17" t="s">
        <v>40</v>
      </c>
      <c r="C41" s="17" t="s">
        <v>77</v>
      </c>
      <c r="D41" s="53">
        <v>0.5</v>
      </c>
      <c r="E41" s="54">
        <f>D41/5</f>
        <v>0.1</v>
      </c>
      <c r="F41" s="55">
        <v>3</v>
      </c>
      <c r="G41" s="56">
        <f t="shared" si="1"/>
        <v>0.30000000000000004</v>
      </c>
      <c r="H41" s="56"/>
    </row>
    <row r="42" spans="1:9" s="57" customFormat="1" ht="231.75" customHeight="1" x14ac:dyDescent="0.25">
      <c r="A42" s="1">
        <v>30</v>
      </c>
      <c r="B42" s="17" t="s">
        <v>41</v>
      </c>
      <c r="C42" s="17" t="s">
        <v>78</v>
      </c>
      <c r="D42" s="53">
        <v>0.5</v>
      </c>
      <c r="E42" s="54">
        <f t="shared" si="0"/>
        <v>0.1</v>
      </c>
      <c r="F42" s="55">
        <v>3</v>
      </c>
      <c r="G42" s="56">
        <f t="shared" si="1"/>
        <v>0.30000000000000004</v>
      </c>
      <c r="H42" s="56"/>
    </row>
    <row r="43" spans="1:9" s="3" customFormat="1" x14ac:dyDescent="0.25">
      <c r="B43" s="22" t="s">
        <v>42</v>
      </c>
      <c r="C43" s="22"/>
      <c r="D43" s="12"/>
      <c r="E43" s="12"/>
      <c r="F43" s="32"/>
      <c r="G43" s="28"/>
      <c r="H43" s="28"/>
    </row>
    <row r="44" spans="1:9" ht="120" x14ac:dyDescent="0.25">
      <c r="A44" s="1">
        <v>31</v>
      </c>
      <c r="B44" s="19" t="s">
        <v>43</v>
      </c>
      <c r="C44" s="19"/>
      <c r="F44" s="26"/>
      <c r="G44" s="27"/>
      <c r="H44" s="27"/>
    </row>
    <row r="45" spans="1:9" ht="30"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0.69996000000000014</v>
      </c>
      <c r="H48" s="42">
        <f>+H5+H17+H23+H30+H35+H40</f>
        <v>3.4998000000000005</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B-</v>
      </c>
    </row>
  </sheetData>
  <mergeCells count="2">
    <mergeCell ref="A1:H1"/>
    <mergeCell ref="F3:G3"/>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400DC-CA03-4379-AC80-A0A043F4A3EE}">
  <sheetPr>
    <tabColor theme="7"/>
  </sheetPr>
  <dimension ref="A1:I50"/>
  <sheetViews>
    <sheetView topLeftCell="D42" zoomScale="60" zoomScaleNormal="60" workbookViewId="0">
      <selection activeCell="H6" sqref="H6"/>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20.28515625" customWidth="1"/>
  </cols>
  <sheetData>
    <row r="1" spans="1:9" x14ac:dyDescent="0.25">
      <c r="A1" s="68" t="s">
        <v>98</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2.256E-2</v>
      </c>
      <c r="H5" s="29">
        <f>G5*5/100%</f>
        <v>0.1128</v>
      </c>
    </row>
    <row r="6" spans="1:9" s="1" customFormat="1" ht="183" customHeight="1" x14ac:dyDescent="0.25">
      <c r="A6" s="1">
        <v>1</v>
      </c>
      <c r="B6" s="14" t="s">
        <v>5</v>
      </c>
      <c r="C6" s="14" t="s">
        <v>82</v>
      </c>
      <c r="D6" s="15">
        <v>0.17</v>
      </c>
      <c r="E6" s="16">
        <f>D6/5</f>
        <v>3.4000000000000002E-2</v>
      </c>
      <c r="F6" s="30">
        <v>0</v>
      </c>
      <c r="G6" s="31">
        <f>F6*E6</f>
        <v>0</v>
      </c>
      <c r="H6" s="31"/>
      <c r="I6" s="63" t="s">
        <v>94</v>
      </c>
    </row>
    <row r="7" spans="1:9" ht="174" customHeight="1" x14ac:dyDescent="0.25">
      <c r="A7" s="1">
        <v>2</v>
      </c>
      <c r="B7" s="17" t="s">
        <v>6</v>
      </c>
      <c r="C7" s="17" t="s">
        <v>51</v>
      </c>
      <c r="D7" s="18">
        <v>0.14000000000000001</v>
      </c>
      <c r="E7" s="16">
        <f t="shared" ref="E7:E42" si="0">D7/5</f>
        <v>2.8000000000000004E-2</v>
      </c>
      <c r="F7" s="26">
        <v>0</v>
      </c>
      <c r="G7" s="31">
        <f t="shared" ref="G7:G42" si="1">F7*E7</f>
        <v>0</v>
      </c>
      <c r="H7" s="31"/>
      <c r="I7" s="62"/>
    </row>
    <row r="8" spans="1:9" ht="228.75" customHeight="1" x14ac:dyDescent="0.25">
      <c r="A8" s="1">
        <v>3</v>
      </c>
      <c r="B8" s="17" t="s">
        <v>7</v>
      </c>
      <c r="C8" s="17" t="s">
        <v>52</v>
      </c>
      <c r="D8" s="18">
        <v>7.0000000000000007E-2</v>
      </c>
      <c r="E8" s="16">
        <f t="shared" si="0"/>
        <v>1.4000000000000002E-2</v>
      </c>
      <c r="F8" s="26">
        <v>0</v>
      </c>
      <c r="G8" s="31">
        <f t="shared" si="1"/>
        <v>0</v>
      </c>
      <c r="H8" s="31"/>
    </row>
    <row r="9" spans="1:9" ht="136.5" customHeight="1" x14ac:dyDescent="0.25">
      <c r="A9" s="1">
        <v>4</v>
      </c>
      <c r="B9" s="17" t="s">
        <v>8</v>
      </c>
      <c r="C9" s="17" t="s">
        <v>63</v>
      </c>
      <c r="D9" s="18">
        <v>0.14000000000000001</v>
      </c>
      <c r="E9" s="16">
        <f t="shared" si="0"/>
        <v>2.8000000000000004E-2</v>
      </c>
      <c r="F9" s="26">
        <v>0</v>
      </c>
      <c r="G9" s="31">
        <f t="shared" si="1"/>
        <v>0</v>
      </c>
      <c r="H9" s="31"/>
      <c r="I9" s="60"/>
    </row>
    <row r="10" spans="1:9" ht="19.5" customHeight="1" x14ac:dyDescent="0.25">
      <c r="A10" s="1"/>
      <c r="B10" s="9" t="s">
        <v>10</v>
      </c>
      <c r="E10" s="16"/>
      <c r="F10" s="26"/>
      <c r="G10" s="31"/>
      <c r="H10" s="31"/>
    </row>
    <row r="11" spans="1:9" s="51" customFormat="1" ht="186.75" customHeight="1" x14ac:dyDescent="0.25">
      <c r="A11" s="52">
        <v>5</v>
      </c>
      <c r="B11" s="58" t="s">
        <v>9</v>
      </c>
      <c r="C11" s="17" t="s">
        <v>80</v>
      </c>
      <c r="D11" s="53">
        <v>0.1</v>
      </c>
      <c r="E11" s="54">
        <f t="shared" si="0"/>
        <v>0.02</v>
      </c>
      <c r="F11" s="55">
        <v>3</v>
      </c>
      <c r="G11" s="56">
        <f t="shared" si="1"/>
        <v>0.06</v>
      </c>
      <c r="H11" s="50"/>
      <c r="I11" s="61" t="s">
        <v>95</v>
      </c>
    </row>
    <row r="12" spans="1:9" ht="15" customHeight="1" x14ac:dyDescent="0.25">
      <c r="A12" s="1"/>
      <c r="B12" s="9" t="s">
        <v>11</v>
      </c>
      <c r="E12" s="16"/>
      <c r="F12" s="26"/>
      <c r="G12" s="31"/>
      <c r="H12" s="31"/>
    </row>
    <row r="13" spans="1:9" s="51" customFormat="1" ht="205.5" customHeight="1" x14ac:dyDescent="0.25">
      <c r="A13" s="52">
        <v>6</v>
      </c>
      <c r="B13" s="58" t="s">
        <v>12</v>
      </c>
      <c r="C13" s="19" t="s">
        <v>64</v>
      </c>
      <c r="D13" s="53">
        <v>0.17</v>
      </c>
      <c r="E13" s="54">
        <f t="shared" si="0"/>
        <v>3.4000000000000002E-2</v>
      </c>
      <c r="F13" s="55">
        <v>1</v>
      </c>
      <c r="G13" s="56">
        <f t="shared" si="1"/>
        <v>3.4000000000000002E-2</v>
      </c>
      <c r="H13" s="50"/>
      <c r="I13" s="61" t="s">
        <v>96</v>
      </c>
    </row>
    <row r="14" spans="1:9" s="57" customFormat="1" ht="150.75" customHeight="1" x14ac:dyDescent="0.25">
      <c r="A14" s="52">
        <v>7</v>
      </c>
      <c r="B14" s="58" t="s">
        <v>13</v>
      </c>
      <c r="C14" s="17" t="s">
        <v>65</v>
      </c>
      <c r="D14" s="53">
        <v>7.0000000000000007E-2</v>
      </c>
      <c r="E14" s="54">
        <f t="shared" si="0"/>
        <v>1.4000000000000002E-2</v>
      </c>
      <c r="F14" s="55">
        <v>0</v>
      </c>
      <c r="G14" s="56">
        <f t="shared" si="1"/>
        <v>0</v>
      </c>
      <c r="H14" s="56"/>
      <c r="I14" s="61"/>
    </row>
    <row r="15" spans="1:9" s="57" customFormat="1" ht="150" x14ac:dyDescent="0.25">
      <c r="A15" s="52">
        <v>8</v>
      </c>
      <c r="B15" s="58" t="s">
        <v>14</v>
      </c>
      <c r="C15" s="19" t="s">
        <v>66</v>
      </c>
      <c r="D15" s="53">
        <v>7.0000000000000007E-2</v>
      </c>
      <c r="E15" s="54">
        <f t="shared" si="0"/>
        <v>1.4000000000000002E-2</v>
      </c>
      <c r="F15" s="55">
        <v>0</v>
      </c>
      <c r="G15" s="56">
        <f t="shared" si="1"/>
        <v>0</v>
      </c>
      <c r="H15" s="56"/>
      <c r="I15" s="61"/>
    </row>
    <row r="16" spans="1:9" s="57" customFormat="1" ht="175.5" customHeight="1" x14ac:dyDescent="0.25">
      <c r="A16" s="52">
        <v>9</v>
      </c>
      <c r="B16" s="58" t="s">
        <v>15</v>
      </c>
      <c r="C16" s="17" t="s">
        <v>67</v>
      </c>
      <c r="D16" s="53">
        <v>7.0000000000000007E-2</v>
      </c>
      <c r="E16" s="54">
        <f t="shared" si="0"/>
        <v>1.4000000000000002E-2</v>
      </c>
      <c r="F16" s="55">
        <v>0</v>
      </c>
      <c r="G16" s="56">
        <f t="shared" si="1"/>
        <v>0</v>
      </c>
      <c r="H16" s="56"/>
      <c r="I16" s="61"/>
    </row>
    <row r="17" spans="1:9" s="3" customFormat="1" ht="17.25" customHeight="1" x14ac:dyDescent="0.25">
      <c r="A17" s="2"/>
      <c r="B17" s="20" t="s">
        <v>16</v>
      </c>
      <c r="C17" s="20"/>
      <c r="D17" s="13">
        <v>0.25</v>
      </c>
      <c r="E17" s="21"/>
      <c r="F17" s="32"/>
      <c r="G17" s="28">
        <f>SUM(G18:G22)*D17/100%</f>
        <v>0</v>
      </c>
      <c r="H17" s="29">
        <f>G17*5/100%</f>
        <v>0</v>
      </c>
    </row>
    <row r="18" spans="1:9" s="57" customFormat="1" ht="155.25" customHeight="1" x14ac:dyDescent="0.25">
      <c r="A18" s="52">
        <v>10</v>
      </c>
      <c r="B18" s="58" t="s">
        <v>17</v>
      </c>
      <c r="C18" s="58" t="s">
        <v>53</v>
      </c>
      <c r="D18" s="53">
        <v>0.1</v>
      </c>
      <c r="E18" s="54">
        <f t="shared" si="0"/>
        <v>0.02</v>
      </c>
      <c r="F18" s="55">
        <v>0</v>
      </c>
      <c r="G18" s="56">
        <f t="shared" si="1"/>
        <v>0</v>
      </c>
      <c r="H18" s="56"/>
      <c r="I18" s="61"/>
    </row>
    <row r="19" spans="1:9" ht="180" customHeight="1" x14ac:dyDescent="0.25">
      <c r="A19" s="1">
        <v>11</v>
      </c>
      <c r="B19" s="17" t="s">
        <v>18</v>
      </c>
      <c r="C19" s="19" t="s">
        <v>54</v>
      </c>
      <c r="D19" s="18">
        <v>0.2</v>
      </c>
      <c r="E19" s="16">
        <f t="shared" si="0"/>
        <v>0.04</v>
      </c>
      <c r="F19" s="26">
        <v>0</v>
      </c>
      <c r="G19" s="31">
        <f t="shared" si="1"/>
        <v>0</v>
      </c>
      <c r="H19" s="31"/>
      <c r="I19" s="61"/>
    </row>
    <row r="20" spans="1:9" ht="168" customHeight="1" x14ac:dyDescent="0.25">
      <c r="A20" s="1">
        <v>12</v>
      </c>
      <c r="B20" s="19" t="s">
        <v>19</v>
      </c>
      <c r="C20" s="49" t="s">
        <v>55</v>
      </c>
      <c r="D20" s="18">
        <v>0.2</v>
      </c>
      <c r="E20" s="16">
        <f t="shared" si="0"/>
        <v>0.04</v>
      </c>
      <c r="F20" s="26">
        <v>0</v>
      </c>
      <c r="G20" s="31">
        <f t="shared" si="1"/>
        <v>0</v>
      </c>
      <c r="H20" s="31"/>
    </row>
    <row r="21" spans="1:9" ht="135" x14ac:dyDescent="0.25">
      <c r="A21" s="1">
        <v>13</v>
      </c>
      <c r="B21" s="17" t="s">
        <v>20</v>
      </c>
      <c r="C21" s="19" t="s">
        <v>57</v>
      </c>
      <c r="D21" s="18">
        <v>0.2</v>
      </c>
      <c r="E21" s="16">
        <f t="shared" si="0"/>
        <v>0.04</v>
      </c>
      <c r="F21" s="26">
        <v>0</v>
      </c>
      <c r="G21" s="31">
        <f t="shared" si="1"/>
        <v>0</v>
      </c>
      <c r="H21" s="31"/>
    </row>
    <row r="22" spans="1:9" ht="135" x14ac:dyDescent="0.25">
      <c r="A22" s="1">
        <v>14</v>
      </c>
      <c r="B22" s="17" t="s">
        <v>21</v>
      </c>
      <c r="C22" s="19" t="s">
        <v>56</v>
      </c>
      <c r="D22" s="18">
        <v>0.3</v>
      </c>
      <c r="E22" s="16">
        <f t="shared" si="0"/>
        <v>0.06</v>
      </c>
      <c r="F22" s="26">
        <v>0</v>
      </c>
      <c r="G22" s="31">
        <f t="shared" si="1"/>
        <v>0</v>
      </c>
      <c r="H22" s="31"/>
    </row>
    <row r="23" spans="1:9" s="3" customFormat="1" x14ac:dyDescent="0.25">
      <c r="B23" s="22" t="s">
        <v>22</v>
      </c>
      <c r="C23" s="22"/>
      <c r="D23" s="13">
        <v>0.18</v>
      </c>
      <c r="E23" s="21"/>
      <c r="F23" s="32"/>
      <c r="G23" s="28">
        <f>SUM(G24:G29)*D23/100%</f>
        <v>0</v>
      </c>
      <c r="H23" s="29">
        <f>G23*5/100%</f>
        <v>0</v>
      </c>
    </row>
    <row r="24" spans="1:9" ht="138" customHeight="1" x14ac:dyDescent="0.25">
      <c r="A24" s="1">
        <v>15</v>
      </c>
      <c r="B24" s="17" t="s">
        <v>23</v>
      </c>
      <c r="C24" s="19" t="s">
        <v>81</v>
      </c>
      <c r="D24" s="18">
        <v>0.15</v>
      </c>
      <c r="E24" s="16">
        <f t="shared" si="0"/>
        <v>0.03</v>
      </c>
      <c r="F24" s="26">
        <v>0</v>
      </c>
      <c r="G24" s="31">
        <f t="shared" si="1"/>
        <v>0</v>
      </c>
      <c r="H24" s="31"/>
    </row>
    <row r="25" spans="1:9" ht="124.5" customHeight="1" x14ac:dyDescent="0.25">
      <c r="A25" s="1">
        <v>16</v>
      </c>
      <c r="B25" s="17" t="s">
        <v>24</v>
      </c>
      <c r="C25" s="19" t="s">
        <v>59</v>
      </c>
      <c r="D25" s="18">
        <v>0.23</v>
      </c>
      <c r="E25" s="16">
        <f t="shared" si="0"/>
        <v>4.5999999999999999E-2</v>
      </c>
      <c r="F25" s="26">
        <v>0</v>
      </c>
      <c r="G25" s="31">
        <f t="shared" si="1"/>
        <v>0</v>
      </c>
      <c r="H25" s="31"/>
    </row>
    <row r="26" spans="1:9" ht="158.25" customHeight="1" x14ac:dyDescent="0.25">
      <c r="A26" s="1">
        <v>17</v>
      </c>
      <c r="B26" s="17" t="s">
        <v>25</v>
      </c>
      <c r="C26" s="17" t="s">
        <v>60</v>
      </c>
      <c r="D26" s="18">
        <v>0.2</v>
      </c>
      <c r="E26" s="16">
        <f t="shared" si="0"/>
        <v>0.04</v>
      </c>
      <c r="F26" s="26">
        <v>0</v>
      </c>
      <c r="G26" s="31">
        <f t="shared" si="1"/>
        <v>0</v>
      </c>
      <c r="H26" s="31"/>
    </row>
    <row r="27" spans="1:9" ht="180" x14ac:dyDescent="0.25">
      <c r="A27" s="1">
        <v>18</v>
      </c>
      <c r="B27" s="17" t="s">
        <v>26</v>
      </c>
      <c r="C27" s="17" t="s">
        <v>61</v>
      </c>
      <c r="D27" s="18">
        <v>0.2</v>
      </c>
      <c r="E27" s="16">
        <f t="shared" si="0"/>
        <v>0.04</v>
      </c>
      <c r="F27" s="26">
        <v>0</v>
      </c>
      <c r="G27" s="31">
        <f t="shared" si="1"/>
        <v>0</v>
      </c>
      <c r="H27" s="31"/>
      <c r="I27" s="62"/>
    </row>
    <row r="28" spans="1:9" ht="226.5" customHeight="1" x14ac:dyDescent="0.25">
      <c r="A28" s="1">
        <v>19</v>
      </c>
      <c r="B28" s="17" t="s">
        <v>27</v>
      </c>
      <c r="C28" s="17" t="s">
        <v>62</v>
      </c>
      <c r="D28" s="23">
        <v>0.11</v>
      </c>
      <c r="E28" s="16">
        <f t="shared" si="0"/>
        <v>2.1999999999999999E-2</v>
      </c>
      <c r="F28" s="26">
        <v>0</v>
      </c>
      <c r="G28" s="31">
        <f t="shared" si="1"/>
        <v>0</v>
      </c>
      <c r="H28" s="31"/>
      <c r="I28" s="62"/>
    </row>
    <row r="29" spans="1:9" s="57" customFormat="1" ht="128.25" customHeight="1" x14ac:dyDescent="0.25">
      <c r="A29" s="52">
        <v>20</v>
      </c>
      <c r="B29" s="58" t="s">
        <v>28</v>
      </c>
      <c r="C29" s="17" t="s">
        <v>68</v>
      </c>
      <c r="D29" s="59">
        <v>0.11</v>
      </c>
      <c r="E29" s="54">
        <f t="shared" si="0"/>
        <v>2.1999999999999999E-2</v>
      </c>
      <c r="F29" s="55">
        <v>0</v>
      </c>
      <c r="G29" s="56">
        <f t="shared" si="1"/>
        <v>0</v>
      </c>
      <c r="H29" s="56"/>
    </row>
    <row r="30" spans="1:9" s="3" customFormat="1" ht="21.75" customHeight="1" x14ac:dyDescent="0.25">
      <c r="A30" s="2"/>
      <c r="B30" s="20" t="s">
        <v>29</v>
      </c>
      <c r="C30" s="20"/>
      <c r="D30" s="13">
        <v>0.11</v>
      </c>
      <c r="E30" s="21"/>
      <c r="F30" s="32"/>
      <c r="G30" s="28">
        <f>SUM(G31:G34)*D30/100%</f>
        <v>0</v>
      </c>
      <c r="H30" s="29">
        <f>G30*5/100%</f>
        <v>0</v>
      </c>
    </row>
    <row r="31" spans="1:9" s="57" customFormat="1" ht="214.5" customHeight="1" x14ac:dyDescent="0.25">
      <c r="A31" s="52">
        <v>21</v>
      </c>
      <c r="B31" s="58" t="s">
        <v>30</v>
      </c>
      <c r="C31" s="17" t="s">
        <v>69</v>
      </c>
      <c r="D31" s="53">
        <v>0.3</v>
      </c>
      <c r="E31" s="54">
        <f t="shared" si="0"/>
        <v>0.06</v>
      </c>
      <c r="F31" s="55">
        <v>0</v>
      </c>
      <c r="G31" s="56">
        <f t="shared" si="1"/>
        <v>0</v>
      </c>
      <c r="H31" s="56"/>
    </row>
    <row r="32" spans="1:9" s="57" customFormat="1" ht="277.5" customHeight="1" x14ac:dyDescent="0.25">
      <c r="A32" s="52">
        <v>22</v>
      </c>
      <c r="B32" s="58" t="s">
        <v>31</v>
      </c>
      <c r="C32" s="17" t="s">
        <v>70</v>
      </c>
      <c r="D32" s="53">
        <v>0.2</v>
      </c>
      <c r="E32" s="54">
        <f t="shared" si="0"/>
        <v>0.04</v>
      </c>
      <c r="F32" s="55">
        <v>0</v>
      </c>
      <c r="G32" s="56">
        <f t="shared" si="1"/>
        <v>0</v>
      </c>
      <c r="H32" s="56"/>
    </row>
    <row r="33" spans="1:9" s="57" customFormat="1" ht="176.25" customHeight="1" x14ac:dyDescent="0.25">
      <c r="A33" s="52">
        <v>23</v>
      </c>
      <c r="B33" s="58" t="s">
        <v>32</v>
      </c>
      <c r="C33" s="17" t="s">
        <v>71</v>
      </c>
      <c r="D33" s="53">
        <v>0.2</v>
      </c>
      <c r="E33" s="54">
        <f t="shared" si="0"/>
        <v>0.04</v>
      </c>
      <c r="F33" s="55">
        <v>0</v>
      </c>
      <c r="G33" s="56">
        <f t="shared" si="1"/>
        <v>0</v>
      </c>
      <c r="H33" s="56"/>
    </row>
    <row r="34" spans="1:9" ht="153" customHeight="1" x14ac:dyDescent="0.25">
      <c r="A34" s="1">
        <v>24</v>
      </c>
      <c r="B34" s="17" t="s">
        <v>33</v>
      </c>
      <c r="C34" s="17" t="s">
        <v>72</v>
      </c>
      <c r="D34" s="18">
        <v>0.3</v>
      </c>
      <c r="E34" s="16">
        <f t="shared" si="0"/>
        <v>0.06</v>
      </c>
      <c r="F34" s="26">
        <v>0</v>
      </c>
      <c r="G34" s="31">
        <f t="shared" si="1"/>
        <v>0</v>
      </c>
      <c r="H34" s="31"/>
    </row>
    <row r="35" spans="1:9" s="3" customFormat="1" ht="18" customHeight="1" x14ac:dyDescent="0.25">
      <c r="A35" s="2"/>
      <c r="B35" s="20" t="s">
        <v>34</v>
      </c>
      <c r="C35" s="20"/>
      <c r="D35" s="13">
        <v>0.1</v>
      </c>
      <c r="E35" s="21"/>
      <c r="F35" s="32"/>
      <c r="G35" s="28">
        <f>SUM(G36:G39)*D35/100%</f>
        <v>0</v>
      </c>
      <c r="H35" s="29">
        <f>G35*5/100%</f>
        <v>0</v>
      </c>
    </row>
    <row r="36" spans="1:9" s="51" customFormat="1" ht="188.25" customHeight="1" x14ac:dyDescent="0.25">
      <c r="A36" s="1">
        <v>25</v>
      </c>
      <c r="B36" s="17" t="s">
        <v>35</v>
      </c>
      <c r="C36" s="17" t="s">
        <v>73</v>
      </c>
      <c r="D36" s="53">
        <v>0.2</v>
      </c>
      <c r="E36" s="54">
        <f t="shared" si="0"/>
        <v>0.04</v>
      </c>
      <c r="F36" s="55">
        <v>0</v>
      </c>
      <c r="G36" s="56">
        <f t="shared" si="1"/>
        <v>0</v>
      </c>
      <c r="H36" s="50"/>
    </row>
    <row r="37" spans="1:9" s="51" customFormat="1" ht="234" customHeight="1" x14ac:dyDescent="0.25">
      <c r="A37" s="1">
        <v>26</v>
      </c>
      <c r="B37" s="17" t="s">
        <v>36</v>
      </c>
      <c r="C37" s="17" t="s">
        <v>74</v>
      </c>
      <c r="D37" s="53">
        <v>0.25</v>
      </c>
      <c r="E37" s="54">
        <f t="shared" si="0"/>
        <v>0.05</v>
      </c>
      <c r="F37" s="55">
        <v>0</v>
      </c>
      <c r="G37" s="56">
        <f t="shared" si="1"/>
        <v>0</v>
      </c>
      <c r="H37" s="50"/>
    </row>
    <row r="38" spans="1:9" s="51" customFormat="1" ht="180" x14ac:dyDescent="0.25">
      <c r="A38" s="1">
        <v>27</v>
      </c>
      <c r="B38" s="19" t="s">
        <v>37</v>
      </c>
      <c r="C38" s="19" t="s">
        <v>75</v>
      </c>
      <c r="D38" s="53">
        <v>0.25</v>
      </c>
      <c r="E38" s="54">
        <f t="shared" si="0"/>
        <v>0.05</v>
      </c>
      <c r="F38" s="55">
        <v>0</v>
      </c>
      <c r="G38" s="56">
        <f t="shared" si="1"/>
        <v>0</v>
      </c>
      <c r="H38" s="50"/>
      <c r="I38" s="61"/>
    </row>
    <row r="39" spans="1:9" s="57" customFormat="1" ht="186.75" customHeight="1" x14ac:dyDescent="0.25">
      <c r="A39" s="1">
        <v>28</v>
      </c>
      <c r="B39" s="17" t="s">
        <v>38</v>
      </c>
      <c r="C39" s="14" t="s">
        <v>76</v>
      </c>
      <c r="D39" s="53">
        <v>0.3</v>
      </c>
      <c r="E39" s="54">
        <f t="shared" si="0"/>
        <v>0.06</v>
      </c>
      <c r="F39" s="55">
        <v>0</v>
      </c>
      <c r="G39" s="56">
        <f t="shared" si="1"/>
        <v>0</v>
      </c>
      <c r="H39" s="56"/>
    </row>
    <row r="40" spans="1:9" s="3" customFormat="1" ht="19.5" customHeight="1" x14ac:dyDescent="0.25">
      <c r="A40" s="2"/>
      <c r="B40" s="20" t="s">
        <v>39</v>
      </c>
      <c r="C40" s="20"/>
      <c r="D40" s="13">
        <v>0.12</v>
      </c>
      <c r="E40" s="21"/>
      <c r="F40" s="32"/>
      <c r="G40" s="28">
        <f>SUM(G41:G42)*D40/100%</f>
        <v>0</v>
      </c>
      <c r="H40" s="29">
        <f>G40*5/100%</f>
        <v>0</v>
      </c>
    </row>
    <row r="41" spans="1:9" s="57" customFormat="1" ht="219.75" customHeight="1" x14ac:dyDescent="0.25">
      <c r="A41" s="1">
        <v>29</v>
      </c>
      <c r="B41" s="17" t="s">
        <v>40</v>
      </c>
      <c r="C41" s="17" t="s">
        <v>77</v>
      </c>
      <c r="D41" s="53">
        <v>0.5</v>
      </c>
      <c r="E41" s="54">
        <f>D41/5</f>
        <v>0.1</v>
      </c>
      <c r="F41" s="55">
        <v>0</v>
      </c>
      <c r="G41" s="56">
        <f t="shared" si="1"/>
        <v>0</v>
      </c>
      <c r="H41" s="56"/>
    </row>
    <row r="42" spans="1:9" s="57" customFormat="1" ht="231.75" customHeight="1" x14ac:dyDescent="0.25">
      <c r="A42" s="1">
        <v>30</v>
      </c>
      <c r="B42" s="17" t="s">
        <v>41</v>
      </c>
      <c r="C42" s="17" t="s">
        <v>78</v>
      </c>
      <c r="D42" s="53">
        <v>0.5</v>
      </c>
      <c r="E42" s="54">
        <f t="shared" si="0"/>
        <v>0.1</v>
      </c>
      <c r="F42" s="55">
        <v>0</v>
      </c>
      <c r="G42" s="56">
        <f t="shared" si="1"/>
        <v>0</v>
      </c>
      <c r="H42" s="56"/>
    </row>
    <row r="43" spans="1:9" s="3" customFormat="1" x14ac:dyDescent="0.25">
      <c r="B43" s="22" t="s">
        <v>42</v>
      </c>
      <c r="C43" s="22"/>
      <c r="D43" s="12"/>
      <c r="E43" s="12"/>
      <c r="F43" s="32"/>
      <c r="G43" s="28"/>
      <c r="H43" s="28"/>
    </row>
    <row r="44" spans="1:9" ht="120" x14ac:dyDescent="0.25">
      <c r="A44" s="1">
        <v>31</v>
      </c>
      <c r="B44" s="19" t="s">
        <v>43</v>
      </c>
      <c r="C44" s="19"/>
      <c r="F44" s="26"/>
      <c r="G44" s="27"/>
      <c r="H44" s="27"/>
    </row>
    <row r="45" spans="1:9" ht="30"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2.256E-2</v>
      </c>
      <c r="H48" s="42">
        <f>+H5+H17+H23+H30+H35+H40</f>
        <v>0.1128</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377AB-15FA-45D8-B81B-D93677FF6F65}">
  <sheetPr>
    <tabColor theme="2" tint="-0.499984740745262"/>
  </sheetPr>
  <dimension ref="A1:I50"/>
  <sheetViews>
    <sheetView view="pageBreakPreview" topLeftCell="C42" zoomScale="60" zoomScaleNormal="60" workbookViewId="0">
      <selection activeCell="C45" sqref="C45"/>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20.28515625" customWidth="1"/>
  </cols>
  <sheetData>
    <row r="1" spans="1:9" x14ac:dyDescent="0.25">
      <c r="A1" s="68" t="s">
        <v>97</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5.2320000000000005E-2</v>
      </c>
      <c r="H5" s="29">
        <f>G5*5/100%</f>
        <v>0.26160000000000005</v>
      </c>
    </row>
    <row r="6" spans="1:9" s="1" customFormat="1" ht="183" customHeight="1" x14ac:dyDescent="0.25">
      <c r="A6" s="1">
        <v>1</v>
      </c>
      <c r="B6" s="14" t="s">
        <v>5</v>
      </c>
      <c r="C6" s="14" t="s">
        <v>82</v>
      </c>
      <c r="D6" s="15">
        <v>0.17</v>
      </c>
      <c r="E6" s="16">
        <f>D6/5</f>
        <v>3.4000000000000002E-2</v>
      </c>
      <c r="F6" s="30"/>
      <c r="G6" s="31">
        <f>F6*E6</f>
        <v>0</v>
      </c>
      <c r="H6" s="31"/>
      <c r="I6" s="63"/>
    </row>
    <row r="7" spans="1:9" ht="174" customHeight="1" x14ac:dyDescent="0.25">
      <c r="A7" s="1">
        <v>2</v>
      </c>
      <c r="B7" s="17" t="s">
        <v>6</v>
      </c>
      <c r="C7" s="17" t="s">
        <v>51</v>
      </c>
      <c r="D7" s="18">
        <v>0.14000000000000001</v>
      </c>
      <c r="E7" s="16">
        <f t="shared" ref="E7:E39" si="0">D7/5</f>
        <v>2.8000000000000004E-2</v>
      </c>
      <c r="F7" s="26"/>
      <c r="G7" s="31">
        <f t="shared" ref="G7:G42" si="1">F7*E7</f>
        <v>0</v>
      </c>
      <c r="H7" s="31"/>
      <c r="I7" s="62"/>
    </row>
    <row r="8" spans="1:9" ht="228.75" customHeight="1" x14ac:dyDescent="0.25">
      <c r="A8" s="1">
        <v>3</v>
      </c>
      <c r="B8" s="17" t="s">
        <v>7</v>
      </c>
      <c r="C8" s="17" t="s">
        <v>52</v>
      </c>
      <c r="D8" s="18">
        <v>7.0000000000000007E-2</v>
      </c>
      <c r="E8" s="16">
        <f t="shared" si="0"/>
        <v>1.4000000000000002E-2</v>
      </c>
      <c r="F8" s="26"/>
      <c r="G8" s="31">
        <f t="shared" si="1"/>
        <v>0</v>
      </c>
      <c r="H8" s="31"/>
    </row>
    <row r="9" spans="1:9" ht="136.5" customHeight="1" x14ac:dyDescent="0.25">
      <c r="A9" s="1">
        <v>4</v>
      </c>
      <c r="B9" s="17" t="s">
        <v>8</v>
      </c>
      <c r="C9" s="17" t="s">
        <v>63</v>
      </c>
      <c r="D9" s="18">
        <v>0.14000000000000001</v>
      </c>
      <c r="E9" s="16">
        <f t="shared" si="0"/>
        <v>2.8000000000000004E-2</v>
      </c>
      <c r="F9" s="26"/>
      <c r="G9" s="31">
        <f t="shared" si="1"/>
        <v>0</v>
      </c>
      <c r="H9" s="31"/>
      <c r="I9" s="60"/>
    </row>
    <row r="10" spans="1:9" ht="19.5" customHeight="1" x14ac:dyDescent="0.25">
      <c r="A10" s="1"/>
      <c r="B10" s="9" t="s">
        <v>10</v>
      </c>
      <c r="E10" s="16"/>
      <c r="F10" s="26"/>
      <c r="G10" s="31"/>
      <c r="H10" s="31"/>
    </row>
    <row r="11" spans="1:9" s="51" customFormat="1" ht="186.75" customHeight="1" x14ac:dyDescent="0.25">
      <c r="A11" s="52">
        <v>5</v>
      </c>
      <c r="B11" s="58" t="s">
        <v>9</v>
      </c>
      <c r="C11" s="17" t="s">
        <v>80</v>
      </c>
      <c r="D11" s="53">
        <v>0.1</v>
      </c>
      <c r="E11" s="54">
        <f t="shared" si="0"/>
        <v>0.02</v>
      </c>
      <c r="F11" s="55">
        <v>2</v>
      </c>
      <c r="G11" s="56">
        <f t="shared" si="1"/>
        <v>0.04</v>
      </c>
      <c r="H11" s="50"/>
      <c r="I11" s="61" t="s">
        <v>101</v>
      </c>
    </row>
    <row r="12" spans="1:9" ht="15" customHeight="1" x14ac:dyDescent="0.25">
      <c r="A12" s="1"/>
      <c r="B12" s="9" t="s">
        <v>11</v>
      </c>
      <c r="E12" s="16"/>
      <c r="F12" s="26"/>
      <c r="G12" s="31"/>
      <c r="H12" s="31"/>
    </row>
    <row r="13" spans="1:9" s="51" customFormat="1" ht="205.5" customHeight="1" x14ac:dyDescent="0.25">
      <c r="A13" s="52">
        <v>6</v>
      </c>
      <c r="B13" s="58" t="s">
        <v>12</v>
      </c>
      <c r="C13" s="19" t="s">
        <v>64</v>
      </c>
      <c r="D13" s="53">
        <v>0.17</v>
      </c>
      <c r="E13" s="54">
        <f t="shared" si="0"/>
        <v>3.4000000000000002E-2</v>
      </c>
      <c r="F13" s="55">
        <v>4</v>
      </c>
      <c r="G13" s="56">
        <f t="shared" si="1"/>
        <v>0.13600000000000001</v>
      </c>
      <c r="H13" s="50"/>
      <c r="I13" s="61"/>
    </row>
    <row r="14" spans="1:9" s="57" customFormat="1" ht="150.75" customHeight="1" x14ac:dyDescent="0.25">
      <c r="A14" s="52">
        <v>7</v>
      </c>
      <c r="B14" s="58" t="s">
        <v>13</v>
      </c>
      <c r="C14" s="17" t="s">
        <v>65</v>
      </c>
      <c r="D14" s="53">
        <v>7.0000000000000007E-2</v>
      </c>
      <c r="E14" s="54">
        <f t="shared" si="0"/>
        <v>1.4000000000000002E-2</v>
      </c>
      <c r="F14" s="55">
        <v>3</v>
      </c>
      <c r="G14" s="56">
        <f t="shared" si="1"/>
        <v>4.200000000000001E-2</v>
      </c>
      <c r="H14" s="56"/>
      <c r="I14" s="61"/>
    </row>
    <row r="15" spans="1:9" s="57" customFormat="1" ht="150" x14ac:dyDescent="0.25">
      <c r="A15" s="52">
        <v>8</v>
      </c>
      <c r="B15" s="58" t="s">
        <v>14</v>
      </c>
      <c r="C15" s="19" t="s">
        <v>66</v>
      </c>
      <c r="D15" s="53">
        <v>7.0000000000000007E-2</v>
      </c>
      <c r="E15" s="54">
        <f t="shared" si="0"/>
        <v>1.4000000000000002E-2</v>
      </c>
      <c r="F15" s="55">
        <v>0</v>
      </c>
      <c r="G15" s="56">
        <f t="shared" si="1"/>
        <v>0</v>
      </c>
      <c r="H15" s="56"/>
      <c r="I15" s="61" t="s">
        <v>102</v>
      </c>
    </row>
    <row r="16" spans="1:9" s="57" customFormat="1" ht="175.5" customHeight="1" x14ac:dyDescent="0.25">
      <c r="A16" s="52">
        <v>9</v>
      </c>
      <c r="B16" s="58" t="s">
        <v>15</v>
      </c>
      <c r="C16" s="17" t="s">
        <v>67</v>
      </c>
      <c r="D16" s="53">
        <v>7.0000000000000007E-2</v>
      </c>
      <c r="E16" s="54">
        <f t="shared" si="0"/>
        <v>1.4000000000000002E-2</v>
      </c>
      <c r="F16" s="55">
        <v>0</v>
      </c>
      <c r="G16" s="56">
        <f t="shared" si="1"/>
        <v>0</v>
      </c>
      <c r="H16" s="56"/>
      <c r="I16" s="61"/>
    </row>
    <row r="17" spans="1:9" s="3" customFormat="1" ht="17.25" customHeight="1" x14ac:dyDescent="0.25">
      <c r="A17" s="2"/>
      <c r="B17" s="20" t="s">
        <v>16</v>
      </c>
      <c r="C17" s="20"/>
      <c r="D17" s="13">
        <v>0.25</v>
      </c>
      <c r="E17" s="21"/>
      <c r="F17" s="32"/>
      <c r="G17" s="28">
        <f>SUM(G18:G22)*D17/100%</f>
        <v>0</v>
      </c>
      <c r="H17" s="29">
        <f>G17*5/100%</f>
        <v>0</v>
      </c>
    </row>
    <row r="18" spans="1:9" s="57" customFormat="1" ht="155.25" customHeight="1" x14ac:dyDescent="0.25">
      <c r="A18" s="52">
        <v>10</v>
      </c>
      <c r="B18" s="58" t="s">
        <v>17</v>
      </c>
      <c r="C18" s="58" t="s">
        <v>53</v>
      </c>
      <c r="D18" s="53">
        <v>0.1</v>
      </c>
      <c r="E18" s="54">
        <f t="shared" si="0"/>
        <v>0.02</v>
      </c>
      <c r="F18" s="55">
        <v>0</v>
      </c>
      <c r="G18" s="56">
        <f t="shared" si="1"/>
        <v>0</v>
      </c>
      <c r="H18" s="56"/>
      <c r="I18" s="61"/>
    </row>
    <row r="19" spans="1:9" ht="180" customHeight="1" x14ac:dyDescent="0.25">
      <c r="A19" s="1">
        <v>11</v>
      </c>
      <c r="B19" s="17" t="s">
        <v>18</v>
      </c>
      <c r="C19" s="19" t="s">
        <v>54</v>
      </c>
      <c r="D19" s="18">
        <v>0.2</v>
      </c>
      <c r="E19" s="16">
        <f t="shared" si="0"/>
        <v>0.04</v>
      </c>
      <c r="F19" s="26">
        <v>0</v>
      </c>
      <c r="G19" s="31">
        <f t="shared" si="1"/>
        <v>0</v>
      </c>
      <c r="H19" s="31"/>
      <c r="I19" s="61"/>
    </row>
    <row r="20" spans="1:9" ht="168" customHeight="1" x14ac:dyDescent="0.25">
      <c r="A20" s="1">
        <v>12</v>
      </c>
      <c r="B20" s="19" t="s">
        <v>19</v>
      </c>
      <c r="C20" s="49" t="s">
        <v>55</v>
      </c>
      <c r="D20" s="18">
        <v>0.2</v>
      </c>
      <c r="E20" s="16">
        <f t="shared" si="0"/>
        <v>0.04</v>
      </c>
      <c r="F20" s="26">
        <v>0</v>
      </c>
      <c r="G20" s="31">
        <f t="shared" si="1"/>
        <v>0</v>
      </c>
      <c r="H20" s="31"/>
    </row>
    <row r="21" spans="1:9" ht="135" x14ac:dyDescent="0.25">
      <c r="A21" s="1">
        <v>13</v>
      </c>
      <c r="B21" s="17" t="s">
        <v>20</v>
      </c>
      <c r="C21" s="19" t="s">
        <v>57</v>
      </c>
      <c r="D21" s="18">
        <v>0.2</v>
      </c>
      <c r="E21" s="16">
        <f t="shared" si="0"/>
        <v>0.04</v>
      </c>
      <c r="F21" s="26">
        <v>0</v>
      </c>
      <c r="G21" s="31">
        <f t="shared" si="1"/>
        <v>0</v>
      </c>
      <c r="H21" s="31"/>
    </row>
    <row r="22" spans="1:9" ht="135" x14ac:dyDescent="0.25">
      <c r="A22" s="1">
        <v>14</v>
      </c>
      <c r="B22" s="17" t="s">
        <v>21</v>
      </c>
      <c r="C22" s="19" t="s">
        <v>56</v>
      </c>
      <c r="D22" s="18">
        <v>0.3</v>
      </c>
      <c r="E22" s="16">
        <f t="shared" si="0"/>
        <v>0.06</v>
      </c>
      <c r="F22" s="26">
        <v>0</v>
      </c>
      <c r="G22" s="31">
        <f t="shared" si="1"/>
        <v>0</v>
      </c>
      <c r="H22" s="31"/>
    </row>
    <row r="23" spans="1:9" s="3" customFormat="1" x14ac:dyDescent="0.25">
      <c r="B23" s="22" t="s">
        <v>22</v>
      </c>
      <c r="C23" s="22"/>
      <c r="D23" s="13">
        <v>0.18</v>
      </c>
      <c r="E23" s="21"/>
      <c r="F23" s="32"/>
      <c r="G23" s="28">
        <f>SUM(G24:G29)*D23/100%</f>
        <v>9.0719999999999995E-2</v>
      </c>
      <c r="H23" s="29">
        <f>G23*5/100%</f>
        <v>0.4536</v>
      </c>
    </row>
    <row r="24" spans="1:9" ht="138" customHeight="1" x14ac:dyDescent="0.25">
      <c r="A24" s="1">
        <v>15</v>
      </c>
      <c r="B24" s="17" t="s">
        <v>23</v>
      </c>
      <c r="C24" s="19" t="s">
        <v>81</v>
      </c>
      <c r="D24" s="18">
        <v>0.15</v>
      </c>
      <c r="E24" s="16">
        <f t="shared" si="0"/>
        <v>0.03</v>
      </c>
      <c r="F24" s="26">
        <v>1</v>
      </c>
      <c r="G24" s="31">
        <f t="shared" si="1"/>
        <v>0.03</v>
      </c>
      <c r="H24" s="31"/>
      <c r="I24" s="62" t="s">
        <v>103</v>
      </c>
    </row>
    <row r="25" spans="1:9" ht="124.5" customHeight="1" x14ac:dyDescent="0.25">
      <c r="A25" s="1">
        <v>16</v>
      </c>
      <c r="B25" s="17" t="s">
        <v>24</v>
      </c>
      <c r="C25" s="19" t="s">
        <v>59</v>
      </c>
      <c r="D25" s="18">
        <v>0.23</v>
      </c>
      <c r="E25" s="16">
        <f t="shared" si="0"/>
        <v>4.5999999999999999E-2</v>
      </c>
      <c r="F25" s="26">
        <v>5</v>
      </c>
      <c r="G25" s="31">
        <f t="shared" si="1"/>
        <v>0.22999999999999998</v>
      </c>
      <c r="H25" s="31"/>
    </row>
    <row r="26" spans="1:9" ht="158.25" customHeight="1" x14ac:dyDescent="0.25">
      <c r="A26" s="1">
        <v>17</v>
      </c>
      <c r="B26" s="17" t="s">
        <v>25</v>
      </c>
      <c r="C26" s="17" t="s">
        <v>60</v>
      </c>
      <c r="D26" s="18">
        <v>0.2</v>
      </c>
      <c r="E26" s="16">
        <f t="shared" si="0"/>
        <v>0.04</v>
      </c>
      <c r="F26" s="26">
        <v>4</v>
      </c>
      <c r="G26" s="31">
        <f t="shared" si="1"/>
        <v>0.16</v>
      </c>
      <c r="H26" s="31"/>
    </row>
    <row r="27" spans="1:9" ht="180" x14ac:dyDescent="0.25">
      <c r="A27" s="1">
        <v>18</v>
      </c>
      <c r="B27" s="17" t="s">
        <v>26</v>
      </c>
      <c r="C27" s="17" t="s">
        <v>61</v>
      </c>
      <c r="D27" s="18">
        <v>0.2</v>
      </c>
      <c r="E27" s="16">
        <f t="shared" si="0"/>
        <v>0.04</v>
      </c>
      <c r="F27" s="26">
        <v>1</v>
      </c>
      <c r="G27" s="31">
        <f t="shared" si="1"/>
        <v>0.04</v>
      </c>
      <c r="H27" s="31"/>
      <c r="I27" s="62" t="s">
        <v>104</v>
      </c>
    </row>
    <row r="28" spans="1:9" ht="226.5" customHeight="1" x14ac:dyDescent="0.25">
      <c r="A28" s="1">
        <v>19</v>
      </c>
      <c r="B28" s="17" t="s">
        <v>27</v>
      </c>
      <c r="C28" s="17" t="s">
        <v>62</v>
      </c>
      <c r="D28" s="23">
        <v>0.11</v>
      </c>
      <c r="E28" s="16">
        <f t="shared" si="0"/>
        <v>2.1999999999999999E-2</v>
      </c>
      <c r="F28" s="26"/>
      <c r="G28" s="31">
        <f t="shared" si="1"/>
        <v>0</v>
      </c>
      <c r="H28" s="31"/>
      <c r="I28" s="62"/>
    </row>
    <row r="29" spans="1:9" s="57" customFormat="1" ht="128.25" customHeight="1" x14ac:dyDescent="0.25">
      <c r="A29" s="52">
        <v>20</v>
      </c>
      <c r="B29" s="58" t="s">
        <v>28</v>
      </c>
      <c r="C29" s="17" t="s">
        <v>68</v>
      </c>
      <c r="D29" s="59">
        <v>0.11</v>
      </c>
      <c r="E29" s="54">
        <f t="shared" si="0"/>
        <v>2.1999999999999999E-2</v>
      </c>
      <c r="F29" s="55">
        <v>2</v>
      </c>
      <c r="G29" s="56">
        <f t="shared" si="1"/>
        <v>4.3999999999999997E-2</v>
      </c>
      <c r="H29" s="56"/>
      <c r="I29" s="61" t="s">
        <v>105</v>
      </c>
    </row>
    <row r="30" spans="1:9" s="3" customFormat="1" ht="21.75" customHeight="1" x14ac:dyDescent="0.25">
      <c r="A30" s="2"/>
      <c r="B30" s="20" t="s">
        <v>29</v>
      </c>
      <c r="C30" s="20"/>
      <c r="D30" s="13">
        <v>0.11</v>
      </c>
      <c r="E30" s="21"/>
      <c r="F30" s="32"/>
      <c r="G30" s="28">
        <f>SUM(G31:G34)*D30/100%</f>
        <v>5.5E-2</v>
      </c>
      <c r="H30" s="29">
        <f>G30*5/100%</f>
        <v>0.27500000000000002</v>
      </c>
    </row>
    <row r="31" spans="1:9" s="57" customFormat="1" ht="214.5" customHeight="1" x14ac:dyDescent="0.25">
      <c r="A31" s="52">
        <v>21</v>
      </c>
      <c r="B31" s="58" t="s">
        <v>30</v>
      </c>
      <c r="C31" s="17" t="s">
        <v>69</v>
      </c>
      <c r="D31" s="53">
        <v>0.3</v>
      </c>
      <c r="E31" s="54">
        <f t="shared" si="0"/>
        <v>0.06</v>
      </c>
      <c r="F31" s="55">
        <v>5</v>
      </c>
      <c r="G31" s="56">
        <f t="shared" si="1"/>
        <v>0.3</v>
      </c>
      <c r="H31" s="56"/>
    </row>
    <row r="32" spans="1:9" s="57" customFormat="1" ht="277.5" customHeight="1" x14ac:dyDescent="0.25">
      <c r="A32" s="52">
        <v>22</v>
      </c>
      <c r="B32" s="58" t="s">
        <v>31</v>
      </c>
      <c r="C32" s="17" t="s">
        <v>70</v>
      </c>
      <c r="D32" s="53">
        <v>0.2</v>
      </c>
      <c r="E32" s="54">
        <f t="shared" si="0"/>
        <v>0.04</v>
      </c>
      <c r="F32" s="55">
        <v>0</v>
      </c>
      <c r="G32" s="56">
        <f t="shared" si="1"/>
        <v>0</v>
      </c>
      <c r="H32" s="56"/>
    </row>
    <row r="33" spans="1:9" s="57" customFormat="1" ht="176.25" customHeight="1" x14ac:dyDescent="0.25">
      <c r="A33" s="52">
        <v>23</v>
      </c>
      <c r="B33" s="58" t="s">
        <v>32</v>
      </c>
      <c r="C33" s="17" t="s">
        <v>71</v>
      </c>
      <c r="D33" s="53">
        <v>0.2</v>
      </c>
      <c r="E33" s="54">
        <f t="shared" si="0"/>
        <v>0.04</v>
      </c>
      <c r="F33" s="55">
        <v>5</v>
      </c>
      <c r="G33" s="56">
        <f t="shared" si="1"/>
        <v>0.2</v>
      </c>
      <c r="H33" s="56"/>
    </row>
    <row r="34" spans="1:9" ht="153" customHeight="1" x14ac:dyDescent="0.25">
      <c r="A34" s="1">
        <v>24</v>
      </c>
      <c r="B34" s="17" t="s">
        <v>33</v>
      </c>
      <c r="C34" s="17" t="s">
        <v>72</v>
      </c>
      <c r="D34" s="18">
        <v>0.3</v>
      </c>
      <c r="E34" s="16">
        <f t="shared" si="0"/>
        <v>0.06</v>
      </c>
      <c r="F34" s="26">
        <v>0</v>
      </c>
      <c r="G34" s="31">
        <f t="shared" si="1"/>
        <v>0</v>
      </c>
      <c r="H34" s="31"/>
    </row>
    <row r="35" spans="1:9" s="3" customFormat="1" ht="18" customHeight="1" x14ac:dyDescent="0.25">
      <c r="A35" s="2"/>
      <c r="B35" s="20" t="s">
        <v>34</v>
      </c>
      <c r="C35" s="20"/>
      <c r="D35" s="13">
        <v>0.1</v>
      </c>
      <c r="E35" s="21"/>
      <c r="F35" s="32"/>
      <c r="G35" s="28">
        <f>SUM(G36:G39)*D35/100%</f>
        <v>2.1000000000000005E-2</v>
      </c>
      <c r="H35" s="29">
        <f>G35*5/100%</f>
        <v>0.10500000000000002</v>
      </c>
    </row>
    <row r="36" spans="1:9" s="51" customFormat="1" ht="188.25" customHeight="1" x14ac:dyDescent="0.25">
      <c r="A36" s="1">
        <v>25</v>
      </c>
      <c r="B36" s="17" t="s">
        <v>35</v>
      </c>
      <c r="C36" s="17" t="s">
        <v>73</v>
      </c>
      <c r="D36" s="53">
        <v>0.2</v>
      </c>
      <c r="E36" s="54">
        <f t="shared" si="0"/>
        <v>0.04</v>
      </c>
      <c r="F36" s="55">
        <v>4</v>
      </c>
      <c r="G36" s="56">
        <f t="shared" si="1"/>
        <v>0.16</v>
      </c>
      <c r="H36" s="50"/>
    </row>
    <row r="37" spans="1:9" s="51" customFormat="1" ht="234" customHeight="1" x14ac:dyDescent="0.25">
      <c r="A37" s="1">
        <v>26</v>
      </c>
      <c r="B37" s="17" t="s">
        <v>36</v>
      </c>
      <c r="C37" s="17" t="s">
        <v>74</v>
      </c>
      <c r="D37" s="53">
        <v>0.25</v>
      </c>
      <c r="E37" s="54">
        <f t="shared" si="0"/>
        <v>0.05</v>
      </c>
      <c r="F37" s="55">
        <v>1</v>
      </c>
      <c r="G37" s="56">
        <f t="shared" si="1"/>
        <v>0.05</v>
      </c>
      <c r="H37" s="50"/>
    </row>
    <row r="38" spans="1:9" s="51" customFormat="1" ht="180" x14ac:dyDescent="0.25">
      <c r="A38" s="1">
        <v>27</v>
      </c>
      <c r="B38" s="19" t="s">
        <v>37</v>
      </c>
      <c r="C38" s="19" t="s">
        <v>75</v>
      </c>
      <c r="D38" s="53">
        <v>0.25</v>
      </c>
      <c r="E38" s="54">
        <f t="shared" si="0"/>
        <v>0.05</v>
      </c>
      <c r="F38" s="55">
        <v>0</v>
      </c>
      <c r="G38" s="56">
        <f t="shared" si="1"/>
        <v>0</v>
      </c>
      <c r="H38" s="50"/>
      <c r="I38" s="61"/>
    </row>
    <row r="39" spans="1:9" s="57" customFormat="1" ht="186.75" customHeight="1" x14ac:dyDescent="0.25">
      <c r="A39" s="1">
        <v>28</v>
      </c>
      <c r="B39" s="17" t="s">
        <v>38</v>
      </c>
      <c r="C39" s="14" t="s">
        <v>76</v>
      </c>
      <c r="D39" s="53">
        <v>0.3</v>
      </c>
      <c r="E39" s="54">
        <f t="shared" si="0"/>
        <v>0.06</v>
      </c>
      <c r="F39" s="55">
        <v>0</v>
      </c>
      <c r="G39" s="56">
        <f t="shared" si="1"/>
        <v>0</v>
      </c>
      <c r="H39" s="56"/>
    </row>
    <row r="40" spans="1:9" s="3" customFormat="1" ht="19.5" customHeight="1" x14ac:dyDescent="0.25">
      <c r="A40" s="2"/>
      <c r="B40" s="20" t="s">
        <v>39</v>
      </c>
      <c r="C40" s="20"/>
      <c r="D40" s="13">
        <v>0.12</v>
      </c>
      <c r="E40" s="21"/>
      <c r="F40" s="32"/>
      <c r="G40" s="28">
        <f>SUM(G41:G42)*D40/100%</f>
        <v>0</v>
      </c>
      <c r="H40" s="29">
        <f>G40*5/100%</f>
        <v>0</v>
      </c>
    </row>
    <row r="41" spans="1:9" s="57" customFormat="1" ht="219.75" customHeight="1" x14ac:dyDescent="0.25">
      <c r="A41" s="1">
        <v>29</v>
      </c>
      <c r="B41" s="17" t="s">
        <v>40</v>
      </c>
      <c r="C41" s="17" t="s">
        <v>77</v>
      </c>
      <c r="D41" s="53">
        <v>0.5</v>
      </c>
      <c r="E41" s="54">
        <f>D41/5</f>
        <v>0.1</v>
      </c>
      <c r="F41" s="55">
        <v>0</v>
      </c>
      <c r="G41" s="56">
        <f t="shared" si="1"/>
        <v>0</v>
      </c>
      <c r="H41" s="56"/>
    </row>
    <row r="42" spans="1:9" s="57" customFormat="1" ht="231.75" customHeight="1" x14ac:dyDescent="0.25">
      <c r="A42" s="1">
        <v>30</v>
      </c>
      <c r="B42" s="17" t="s">
        <v>41</v>
      </c>
      <c r="C42" s="17" t="s">
        <v>78</v>
      </c>
      <c r="D42" s="53">
        <v>0.5</v>
      </c>
      <c r="E42" s="54">
        <f>D42/5</f>
        <v>0.1</v>
      </c>
      <c r="F42" s="55">
        <v>0</v>
      </c>
      <c r="G42" s="56">
        <f t="shared" si="1"/>
        <v>0</v>
      </c>
      <c r="H42" s="56"/>
    </row>
    <row r="43" spans="1:9" s="3" customFormat="1" x14ac:dyDescent="0.25">
      <c r="B43" s="22" t="s">
        <v>42</v>
      </c>
      <c r="C43" s="22"/>
      <c r="D43" s="12"/>
      <c r="E43" s="12"/>
      <c r="F43" s="32"/>
      <c r="G43" s="28"/>
      <c r="H43" s="28"/>
    </row>
    <row r="44" spans="1:9" ht="120" x14ac:dyDescent="0.25">
      <c r="A44" s="1">
        <v>31</v>
      </c>
      <c r="B44" s="19" t="s">
        <v>43</v>
      </c>
      <c r="C44" s="19"/>
      <c r="F44" s="26"/>
      <c r="G44" s="27"/>
      <c r="H44" s="27"/>
    </row>
    <row r="45" spans="1:9" ht="30"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0.21904000000000001</v>
      </c>
      <c r="H48" s="42">
        <f>+H5+H17+H23+H30+H35+H40</f>
        <v>1.0952000000000002</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E</v>
      </c>
    </row>
  </sheetData>
  <mergeCells count="2">
    <mergeCell ref="A1:H1"/>
    <mergeCell ref="F3:G3"/>
  </mergeCells>
  <pageMargins left="0.7" right="0.7" top="0.75" bottom="0.75" header="0.3" footer="0.3"/>
  <pageSetup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CC98C-3452-4EF6-9355-46E55330BFCE}">
  <dimension ref="A1:I50"/>
  <sheetViews>
    <sheetView topLeftCell="D43" zoomScale="70" zoomScaleNormal="70" workbookViewId="0">
      <selection activeCell="C7" sqref="C7"/>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20.28515625" customWidth="1"/>
  </cols>
  <sheetData>
    <row r="1" spans="1:9" x14ac:dyDescent="0.25">
      <c r="A1" s="68" t="s">
        <v>111</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0.11424000000000002</v>
      </c>
      <c r="H5" s="29">
        <f>G5*5/100%</f>
        <v>0.57120000000000015</v>
      </c>
    </row>
    <row r="6" spans="1:9" s="1" customFormat="1" ht="183" customHeight="1" x14ac:dyDescent="0.25">
      <c r="A6" s="1">
        <v>1</v>
      </c>
      <c r="B6" s="14" t="s">
        <v>5</v>
      </c>
      <c r="C6" s="14" t="s">
        <v>82</v>
      </c>
      <c r="D6" s="15">
        <v>0.17</v>
      </c>
      <c r="E6" s="16">
        <f>D6/5</f>
        <v>3.4000000000000002E-2</v>
      </c>
      <c r="F6" s="30">
        <v>4</v>
      </c>
      <c r="G6" s="31">
        <f>F6*E6</f>
        <v>0.13600000000000001</v>
      </c>
      <c r="H6" s="31"/>
      <c r="I6" s="63" t="s">
        <v>106</v>
      </c>
    </row>
    <row r="7" spans="1:9" ht="174" customHeight="1" x14ac:dyDescent="0.25">
      <c r="A7" s="1">
        <v>2</v>
      </c>
      <c r="B7" s="17" t="s">
        <v>6</v>
      </c>
      <c r="C7" s="17" t="s">
        <v>51</v>
      </c>
      <c r="D7" s="18">
        <v>0.14000000000000001</v>
      </c>
      <c r="E7" s="16">
        <f t="shared" ref="E7:E39" si="0">D7/5</f>
        <v>2.8000000000000004E-2</v>
      </c>
      <c r="F7" s="26">
        <v>0</v>
      </c>
      <c r="G7" s="31">
        <f t="shared" ref="G7:G42" si="1">F7*E7</f>
        <v>0</v>
      </c>
      <c r="H7" s="31"/>
      <c r="I7" s="62"/>
    </row>
    <row r="8" spans="1:9" ht="228.75" customHeight="1" x14ac:dyDescent="0.25">
      <c r="A8" s="1">
        <v>3</v>
      </c>
      <c r="B8" s="17" t="s">
        <v>7</v>
      </c>
      <c r="C8" s="17" t="s">
        <v>52</v>
      </c>
      <c r="D8" s="18">
        <v>7.0000000000000007E-2</v>
      </c>
      <c r="E8" s="16">
        <f t="shared" si="0"/>
        <v>1.4000000000000002E-2</v>
      </c>
      <c r="F8" s="26">
        <v>2</v>
      </c>
      <c r="G8" s="31">
        <f t="shared" si="1"/>
        <v>2.8000000000000004E-2</v>
      </c>
      <c r="H8" s="31"/>
      <c r="I8" t="s">
        <v>112</v>
      </c>
    </row>
    <row r="9" spans="1:9" ht="136.5" customHeight="1" x14ac:dyDescent="0.25">
      <c r="A9" s="1">
        <v>4</v>
      </c>
      <c r="B9" s="17" t="s">
        <v>8</v>
      </c>
      <c r="C9" s="17" t="s">
        <v>63</v>
      </c>
      <c r="D9" s="18">
        <v>0.14000000000000001</v>
      </c>
      <c r="E9" s="16">
        <f t="shared" si="0"/>
        <v>2.8000000000000004E-2</v>
      </c>
      <c r="F9" s="26">
        <v>0</v>
      </c>
      <c r="G9" s="31">
        <f t="shared" si="1"/>
        <v>0</v>
      </c>
      <c r="H9" s="31"/>
      <c r="I9" s="60"/>
    </row>
    <row r="10" spans="1:9" ht="19.5" customHeight="1" x14ac:dyDescent="0.25">
      <c r="A10" s="1"/>
      <c r="B10" s="9" t="s">
        <v>10</v>
      </c>
      <c r="E10" s="16"/>
      <c r="F10" s="26"/>
      <c r="G10" s="31"/>
      <c r="H10" s="31"/>
    </row>
    <row r="11" spans="1:9" s="51" customFormat="1" ht="186.75" customHeight="1" x14ac:dyDescent="0.25">
      <c r="A11" s="52">
        <v>5</v>
      </c>
      <c r="B11" s="58" t="s">
        <v>9</v>
      </c>
      <c r="C11" s="17" t="s">
        <v>80</v>
      </c>
      <c r="D11" s="53">
        <v>0.1</v>
      </c>
      <c r="E11" s="54">
        <f t="shared" si="0"/>
        <v>0.02</v>
      </c>
      <c r="F11" s="55">
        <v>5</v>
      </c>
      <c r="G11" s="56">
        <f t="shared" si="1"/>
        <v>0.1</v>
      </c>
      <c r="H11" s="50"/>
      <c r="I11" s="61"/>
    </row>
    <row r="12" spans="1:9" ht="15" customHeight="1" x14ac:dyDescent="0.25">
      <c r="A12" s="1"/>
      <c r="B12" s="9" t="s">
        <v>11</v>
      </c>
      <c r="E12" s="16"/>
      <c r="F12" s="26"/>
      <c r="G12" s="31"/>
      <c r="H12" s="31"/>
    </row>
    <row r="13" spans="1:9" s="51" customFormat="1" ht="205.5" customHeight="1" x14ac:dyDescent="0.25">
      <c r="A13" s="52">
        <v>6</v>
      </c>
      <c r="B13" s="58" t="s">
        <v>12</v>
      </c>
      <c r="C13" s="17" t="s">
        <v>64</v>
      </c>
      <c r="D13" s="53">
        <v>0.17</v>
      </c>
      <c r="E13" s="54">
        <f t="shared" si="0"/>
        <v>3.4000000000000002E-2</v>
      </c>
      <c r="F13" s="55">
        <v>5</v>
      </c>
      <c r="G13" s="56">
        <f t="shared" si="1"/>
        <v>0.17</v>
      </c>
      <c r="H13" s="50"/>
      <c r="I13" s="61"/>
    </row>
    <row r="14" spans="1:9" s="57" customFormat="1" ht="150.75" customHeight="1" x14ac:dyDescent="0.25">
      <c r="A14" s="52">
        <v>7</v>
      </c>
      <c r="B14" s="58" t="s">
        <v>13</v>
      </c>
      <c r="C14" s="17" t="s">
        <v>65</v>
      </c>
      <c r="D14" s="53">
        <v>7.0000000000000007E-2</v>
      </c>
      <c r="E14" s="54">
        <f t="shared" si="0"/>
        <v>1.4000000000000002E-2</v>
      </c>
      <c r="F14" s="55">
        <v>2</v>
      </c>
      <c r="G14" s="56">
        <f t="shared" si="1"/>
        <v>2.8000000000000004E-2</v>
      </c>
      <c r="H14" s="56"/>
      <c r="I14" s="61" t="s">
        <v>107</v>
      </c>
    </row>
    <row r="15" spans="1:9" s="57" customFormat="1" ht="150" x14ac:dyDescent="0.25">
      <c r="A15" s="52">
        <v>8</v>
      </c>
      <c r="B15" s="58" t="s">
        <v>14</v>
      </c>
      <c r="C15" s="19" t="s">
        <v>66</v>
      </c>
      <c r="D15" s="53">
        <v>7.0000000000000007E-2</v>
      </c>
      <c r="E15" s="54">
        <f t="shared" si="0"/>
        <v>1.4000000000000002E-2</v>
      </c>
      <c r="F15" s="55">
        <v>1</v>
      </c>
      <c r="G15" s="56">
        <f t="shared" si="1"/>
        <v>1.4000000000000002E-2</v>
      </c>
      <c r="H15" s="56"/>
      <c r="I15" s="61" t="s">
        <v>108</v>
      </c>
    </row>
    <row r="16" spans="1:9" s="57" customFormat="1" ht="175.5" customHeight="1" x14ac:dyDescent="0.25">
      <c r="A16" s="52">
        <v>9</v>
      </c>
      <c r="B16" s="58" t="s">
        <v>15</v>
      </c>
      <c r="C16" s="17" t="s">
        <v>67</v>
      </c>
      <c r="D16" s="53">
        <v>7.0000000000000007E-2</v>
      </c>
      <c r="E16" s="54">
        <f t="shared" si="0"/>
        <v>1.4000000000000002E-2</v>
      </c>
      <c r="F16" s="55">
        <v>0</v>
      </c>
      <c r="G16" s="56">
        <f t="shared" si="1"/>
        <v>0</v>
      </c>
      <c r="H16" s="56"/>
      <c r="I16" s="61" t="s">
        <v>109</v>
      </c>
    </row>
    <row r="17" spans="1:9" s="3" customFormat="1" ht="17.25" customHeight="1" x14ac:dyDescent="0.25">
      <c r="A17" s="2"/>
      <c r="B17" s="20" t="s">
        <v>16</v>
      </c>
      <c r="C17" s="20"/>
      <c r="D17" s="13">
        <v>0.25</v>
      </c>
      <c r="E17" s="21"/>
      <c r="F17" s="32"/>
      <c r="G17" s="28">
        <f>SUM(G18:G22)*D17/100%</f>
        <v>0</v>
      </c>
      <c r="H17" s="29">
        <f>G17*5/100%</f>
        <v>0</v>
      </c>
    </row>
    <row r="18" spans="1:9" s="57" customFormat="1" ht="155.25" customHeight="1" x14ac:dyDescent="0.25">
      <c r="A18" s="52">
        <v>10</v>
      </c>
      <c r="B18" s="58" t="s">
        <v>17</v>
      </c>
      <c r="C18" s="58" t="s">
        <v>53</v>
      </c>
      <c r="D18" s="53">
        <v>0.1</v>
      </c>
      <c r="E18" s="54">
        <f t="shared" si="0"/>
        <v>0.02</v>
      </c>
      <c r="F18" s="55">
        <v>0</v>
      </c>
      <c r="G18" s="56">
        <f t="shared" si="1"/>
        <v>0</v>
      </c>
      <c r="H18" s="56"/>
      <c r="I18" s="61"/>
    </row>
    <row r="19" spans="1:9" ht="180" customHeight="1" x14ac:dyDescent="0.25">
      <c r="A19" s="1">
        <v>11</v>
      </c>
      <c r="B19" s="17" t="s">
        <v>18</v>
      </c>
      <c r="C19" s="19" t="s">
        <v>54</v>
      </c>
      <c r="D19" s="18">
        <v>0.2</v>
      </c>
      <c r="E19" s="16">
        <f t="shared" si="0"/>
        <v>0.04</v>
      </c>
      <c r="F19" s="26">
        <v>0</v>
      </c>
      <c r="G19" s="31">
        <f t="shared" si="1"/>
        <v>0</v>
      </c>
      <c r="H19" s="31"/>
      <c r="I19" s="61"/>
    </row>
    <row r="20" spans="1:9" ht="168" customHeight="1" x14ac:dyDescent="0.25">
      <c r="A20" s="1">
        <v>12</v>
      </c>
      <c r="B20" s="19" t="s">
        <v>19</v>
      </c>
      <c r="C20" s="49" t="s">
        <v>55</v>
      </c>
      <c r="D20" s="18">
        <v>0.2</v>
      </c>
      <c r="E20" s="16">
        <f t="shared" si="0"/>
        <v>0.04</v>
      </c>
      <c r="F20" s="26">
        <v>0</v>
      </c>
      <c r="G20" s="31">
        <f t="shared" si="1"/>
        <v>0</v>
      </c>
      <c r="H20" s="31"/>
    </row>
    <row r="21" spans="1:9" ht="135" x14ac:dyDescent="0.25">
      <c r="A21" s="1">
        <v>13</v>
      </c>
      <c r="B21" s="17" t="s">
        <v>20</v>
      </c>
      <c r="C21" s="19" t="s">
        <v>57</v>
      </c>
      <c r="D21" s="18">
        <v>0.2</v>
      </c>
      <c r="E21" s="16">
        <f t="shared" si="0"/>
        <v>0.04</v>
      </c>
      <c r="F21" s="26">
        <v>0</v>
      </c>
      <c r="G21" s="31">
        <f t="shared" si="1"/>
        <v>0</v>
      </c>
      <c r="H21" s="31"/>
    </row>
    <row r="22" spans="1:9" ht="135" x14ac:dyDescent="0.25">
      <c r="A22" s="1">
        <v>14</v>
      </c>
      <c r="B22" s="17" t="s">
        <v>21</v>
      </c>
      <c r="C22" s="19" t="s">
        <v>56</v>
      </c>
      <c r="D22" s="18">
        <v>0.3</v>
      </c>
      <c r="E22" s="16">
        <f t="shared" si="0"/>
        <v>0.06</v>
      </c>
      <c r="F22" s="26">
        <v>0</v>
      </c>
      <c r="G22" s="31">
        <f t="shared" si="1"/>
        <v>0</v>
      </c>
      <c r="H22" s="31"/>
    </row>
    <row r="23" spans="1:9" s="3" customFormat="1" x14ac:dyDescent="0.25">
      <c r="B23" s="22" t="s">
        <v>22</v>
      </c>
      <c r="C23" s="22"/>
      <c r="D23" s="13">
        <v>0.18</v>
      </c>
      <c r="E23" s="21"/>
      <c r="F23" s="32"/>
      <c r="G23" s="28">
        <f>SUM(G24:G29)*D23/100%</f>
        <v>0</v>
      </c>
      <c r="H23" s="29">
        <f>G23*5/100%</f>
        <v>0</v>
      </c>
    </row>
    <row r="24" spans="1:9" ht="138" customHeight="1" x14ac:dyDescent="0.25">
      <c r="A24" s="1">
        <v>15</v>
      </c>
      <c r="B24" s="17" t="s">
        <v>23</v>
      </c>
      <c r="C24" s="19" t="s">
        <v>81</v>
      </c>
      <c r="D24" s="18">
        <v>0.15</v>
      </c>
      <c r="E24" s="16">
        <f t="shared" si="0"/>
        <v>0.03</v>
      </c>
      <c r="F24" s="26"/>
      <c r="G24" s="31">
        <f t="shared" si="1"/>
        <v>0</v>
      </c>
      <c r="H24" s="31"/>
      <c r="I24" s="62"/>
    </row>
    <row r="25" spans="1:9" ht="124.5" customHeight="1" x14ac:dyDescent="0.25">
      <c r="A25" s="1">
        <v>16</v>
      </c>
      <c r="B25" s="17" t="s">
        <v>24</v>
      </c>
      <c r="C25" s="19" t="s">
        <v>59</v>
      </c>
      <c r="D25" s="18">
        <v>0.23</v>
      </c>
      <c r="E25" s="16">
        <f t="shared" si="0"/>
        <v>4.5999999999999999E-2</v>
      </c>
      <c r="F25" s="26"/>
      <c r="G25" s="31">
        <f t="shared" si="1"/>
        <v>0</v>
      </c>
      <c r="H25" s="31"/>
    </row>
    <row r="26" spans="1:9" ht="158.25" customHeight="1" x14ac:dyDescent="0.25">
      <c r="A26" s="1">
        <v>17</v>
      </c>
      <c r="B26" s="17" t="s">
        <v>25</v>
      </c>
      <c r="C26" s="17" t="s">
        <v>60</v>
      </c>
      <c r="D26" s="18">
        <v>0.2</v>
      </c>
      <c r="E26" s="16">
        <f t="shared" si="0"/>
        <v>0.04</v>
      </c>
      <c r="F26" s="26"/>
      <c r="G26" s="31">
        <f t="shared" si="1"/>
        <v>0</v>
      </c>
      <c r="H26" s="31"/>
    </row>
    <row r="27" spans="1:9" ht="180" x14ac:dyDescent="0.25">
      <c r="A27" s="1">
        <v>18</v>
      </c>
      <c r="B27" s="17" t="s">
        <v>26</v>
      </c>
      <c r="C27" s="17" t="s">
        <v>61</v>
      </c>
      <c r="D27" s="18">
        <v>0.2</v>
      </c>
      <c r="E27" s="16">
        <f t="shared" si="0"/>
        <v>0.04</v>
      </c>
      <c r="F27" s="26"/>
      <c r="G27" s="31">
        <f t="shared" si="1"/>
        <v>0</v>
      </c>
      <c r="H27" s="31"/>
      <c r="I27" s="62"/>
    </row>
    <row r="28" spans="1:9" ht="226.5" customHeight="1" x14ac:dyDescent="0.25">
      <c r="A28" s="1">
        <v>19</v>
      </c>
      <c r="B28" s="17" t="s">
        <v>27</v>
      </c>
      <c r="C28" s="17" t="s">
        <v>62</v>
      </c>
      <c r="D28" s="23">
        <v>0.11</v>
      </c>
      <c r="E28" s="16">
        <f t="shared" si="0"/>
        <v>2.1999999999999999E-2</v>
      </c>
      <c r="F28" s="26"/>
      <c r="G28" s="31">
        <f t="shared" si="1"/>
        <v>0</v>
      </c>
      <c r="H28" s="31"/>
      <c r="I28" s="62"/>
    </row>
    <row r="29" spans="1:9" s="57" customFormat="1" ht="128.25" customHeight="1" x14ac:dyDescent="0.25">
      <c r="A29" s="52">
        <v>20</v>
      </c>
      <c r="B29" s="58" t="s">
        <v>28</v>
      </c>
      <c r="C29" s="17" t="s">
        <v>68</v>
      </c>
      <c r="D29" s="59">
        <v>0.11</v>
      </c>
      <c r="E29" s="54">
        <f t="shared" si="0"/>
        <v>2.1999999999999999E-2</v>
      </c>
      <c r="F29" s="55"/>
      <c r="G29" s="56">
        <f t="shared" si="1"/>
        <v>0</v>
      </c>
      <c r="H29" s="56"/>
      <c r="I29" s="61"/>
    </row>
    <row r="30" spans="1:9" s="3" customFormat="1" ht="21.75" customHeight="1" x14ac:dyDescent="0.25">
      <c r="A30" s="2"/>
      <c r="B30" s="20" t="s">
        <v>29</v>
      </c>
      <c r="C30" s="20"/>
      <c r="D30" s="13">
        <v>0.11</v>
      </c>
      <c r="E30" s="21"/>
      <c r="F30" s="32"/>
      <c r="G30" s="28">
        <f>SUM(G31:G34)*D30/100%</f>
        <v>0</v>
      </c>
      <c r="H30" s="29">
        <f>G30*5/100%</f>
        <v>0</v>
      </c>
    </row>
    <row r="31" spans="1:9" s="57" customFormat="1" ht="214.5" customHeight="1" x14ac:dyDescent="0.25">
      <c r="A31" s="52">
        <v>21</v>
      </c>
      <c r="B31" s="58" t="s">
        <v>30</v>
      </c>
      <c r="C31" s="17" t="s">
        <v>69</v>
      </c>
      <c r="D31" s="53">
        <v>0.3</v>
      </c>
      <c r="E31" s="54">
        <f t="shared" si="0"/>
        <v>0.06</v>
      </c>
      <c r="F31" s="55"/>
      <c r="G31" s="56">
        <f t="shared" si="1"/>
        <v>0</v>
      </c>
      <c r="H31" s="56"/>
    </row>
    <row r="32" spans="1:9" s="57" customFormat="1" ht="277.5" customHeight="1" x14ac:dyDescent="0.25">
      <c r="A32" s="52">
        <v>22</v>
      </c>
      <c r="B32" s="58" t="s">
        <v>31</v>
      </c>
      <c r="C32" s="17" t="s">
        <v>70</v>
      </c>
      <c r="D32" s="53">
        <v>0.2</v>
      </c>
      <c r="E32" s="54">
        <f t="shared" si="0"/>
        <v>0.04</v>
      </c>
      <c r="F32" s="55"/>
      <c r="G32" s="56">
        <f t="shared" si="1"/>
        <v>0</v>
      </c>
      <c r="H32" s="56"/>
    </row>
    <row r="33" spans="1:9" s="57" customFormat="1" ht="176.25" customHeight="1" x14ac:dyDescent="0.25">
      <c r="A33" s="52">
        <v>23</v>
      </c>
      <c r="B33" s="58" t="s">
        <v>32</v>
      </c>
      <c r="C33" s="17" t="s">
        <v>71</v>
      </c>
      <c r="D33" s="53">
        <v>0.2</v>
      </c>
      <c r="E33" s="54">
        <f t="shared" si="0"/>
        <v>0.04</v>
      </c>
      <c r="F33" s="55"/>
      <c r="G33" s="56">
        <f t="shared" si="1"/>
        <v>0</v>
      </c>
      <c r="H33" s="56"/>
    </row>
    <row r="34" spans="1:9" ht="153" customHeight="1" x14ac:dyDescent="0.25">
      <c r="A34" s="1">
        <v>24</v>
      </c>
      <c r="B34" s="17" t="s">
        <v>33</v>
      </c>
      <c r="C34" s="17" t="s">
        <v>72</v>
      </c>
      <c r="D34" s="18">
        <v>0.3</v>
      </c>
      <c r="E34" s="16">
        <f t="shared" si="0"/>
        <v>0.06</v>
      </c>
      <c r="F34" s="26"/>
      <c r="G34" s="31">
        <f t="shared" si="1"/>
        <v>0</v>
      </c>
      <c r="H34" s="31"/>
    </row>
    <row r="35" spans="1:9" s="3" customFormat="1" ht="18" customHeight="1" x14ac:dyDescent="0.25">
      <c r="A35" s="2"/>
      <c r="B35" s="20" t="s">
        <v>34</v>
      </c>
      <c r="C35" s="20"/>
      <c r="D35" s="13">
        <v>0.1</v>
      </c>
      <c r="E35" s="21"/>
      <c r="F35" s="32"/>
      <c r="G35" s="28">
        <f>SUM(G36:G39)*D35/100%</f>
        <v>0</v>
      </c>
      <c r="H35" s="29">
        <f>G35*5/100%</f>
        <v>0</v>
      </c>
    </row>
    <row r="36" spans="1:9" s="51" customFormat="1" ht="188.25" customHeight="1" x14ac:dyDescent="0.25">
      <c r="A36" s="1">
        <v>25</v>
      </c>
      <c r="B36" s="17" t="s">
        <v>35</v>
      </c>
      <c r="C36" s="17" t="s">
        <v>73</v>
      </c>
      <c r="D36" s="53">
        <v>0.2</v>
      </c>
      <c r="E36" s="54">
        <f t="shared" si="0"/>
        <v>0.04</v>
      </c>
      <c r="F36" s="55"/>
      <c r="G36" s="56">
        <f t="shared" si="1"/>
        <v>0</v>
      </c>
      <c r="H36" s="50"/>
    </row>
    <row r="37" spans="1:9" s="51" customFormat="1" ht="234" customHeight="1" x14ac:dyDescent="0.25">
      <c r="A37" s="1">
        <v>26</v>
      </c>
      <c r="B37" s="17" t="s">
        <v>36</v>
      </c>
      <c r="C37" s="17" t="s">
        <v>74</v>
      </c>
      <c r="D37" s="53">
        <v>0.25</v>
      </c>
      <c r="E37" s="54">
        <f t="shared" si="0"/>
        <v>0.05</v>
      </c>
      <c r="F37" s="55"/>
      <c r="G37" s="56">
        <f t="shared" si="1"/>
        <v>0</v>
      </c>
      <c r="H37" s="50"/>
    </row>
    <row r="38" spans="1:9" s="51" customFormat="1" ht="180" x14ac:dyDescent="0.25">
      <c r="A38" s="1">
        <v>27</v>
      </c>
      <c r="B38" s="19" t="s">
        <v>37</v>
      </c>
      <c r="C38" s="19" t="s">
        <v>75</v>
      </c>
      <c r="D38" s="53">
        <v>0.25</v>
      </c>
      <c r="E38" s="54">
        <f t="shared" si="0"/>
        <v>0.05</v>
      </c>
      <c r="F38" s="55"/>
      <c r="G38" s="56">
        <f t="shared" si="1"/>
        <v>0</v>
      </c>
      <c r="H38" s="50"/>
      <c r="I38" s="61"/>
    </row>
    <row r="39" spans="1:9" s="57" customFormat="1" ht="186.75" customHeight="1" x14ac:dyDescent="0.25">
      <c r="A39" s="1">
        <v>28</v>
      </c>
      <c r="B39" s="17" t="s">
        <v>38</v>
      </c>
      <c r="C39" s="14" t="s">
        <v>76</v>
      </c>
      <c r="D39" s="53">
        <v>0.3</v>
      </c>
      <c r="E39" s="54">
        <f t="shared" si="0"/>
        <v>0.06</v>
      </c>
      <c r="F39" s="55"/>
      <c r="G39" s="56">
        <f t="shared" si="1"/>
        <v>0</v>
      </c>
      <c r="H39" s="56"/>
    </row>
    <row r="40" spans="1:9" s="3" customFormat="1" ht="19.5" customHeight="1" x14ac:dyDescent="0.25">
      <c r="A40" s="2"/>
      <c r="B40" s="20" t="s">
        <v>39</v>
      </c>
      <c r="C40" s="20"/>
      <c r="D40" s="13">
        <v>0.12</v>
      </c>
      <c r="E40" s="21"/>
      <c r="F40" s="32"/>
      <c r="G40" s="28">
        <f>SUM(G41:G42)*D40/100%</f>
        <v>0</v>
      </c>
      <c r="H40" s="29">
        <f>G40*5/100%</f>
        <v>0</v>
      </c>
    </row>
    <row r="41" spans="1:9" s="57" customFormat="1" ht="219.75" customHeight="1" x14ac:dyDescent="0.25">
      <c r="A41" s="1">
        <v>29</v>
      </c>
      <c r="B41" s="17" t="s">
        <v>40</v>
      </c>
      <c r="C41" s="17" t="s">
        <v>77</v>
      </c>
      <c r="D41" s="53">
        <v>0.5</v>
      </c>
      <c r="E41" s="54">
        <f>D41/5</f>
        <v>0.1</v>
      </c>
      <c r="F41" s="55"/>
      <c r="G41" s="56">
        <f t="shared" si="1"/>
        <v>0</v>
      </c>
      <c r="H41" s="56"/>
    </row>
    <row r="42" spans="1:9" s="57" customFormat="1" ht="231.75" customHeight="1" x14ac:dyDescent="0.25">
      <c r="A42" s="1">
        <v>30</v>
      </c>
      <c r="B42" s="17" t="s">
        <v>41</v>
      </c>
      <c r="C42" s="17" t="s">
        <v>78</v>
      </c>
      <c r="D42" s="53">
        <v>0.5</v>
      </c>
      <c r="E42" s="54">
        <f>D42/5</f>
        <v>0.1</v>
      </c>
      <c r="F42" s="55"/>
      <c r="G42" s="56">
        <f t="shared" si="1"/>
        <v>0</v>
      </c>
      <c r="H42" s="56"/>
    </row>
    <row r="43" spans="1:9" s="3" customFormat="1" x14ac:dyDescent="0.25">
      <c r="B43" s="22" t="s">
        <v>42</v>
      </c>
      <c r="C43" s="22"/>
      <c r="D43" s="12"/>
      <c r="E43" s="12"/>
      <c r="F43" s="32"/>
      <c r="G43" s="28"/>
      <c r="H43" s="28"/>
    </row>
    <row r="44" spans="1:9" ht="120" x14ac:dyDescent="0.25">
      <c r="A44" s="1">
        <v>31</v>
      </c>
      <c r="B44" s="19" t="s">
        <v>43</v>
      </c>
      <c r="C44" s="19"/>
      <c r="F44" s="26"/>
      <c r="G44" s="27"/>
      <c r="H44" s="27"/>
    </row>
    <row r="45" spans="1:9" ht="30"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0.11424000000000002</v>
      </c>
      <c r="H48" s="42">
        <f>+H5+H17+H23+H30+H35+H40</f>
        <v>0.57120000000000015</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2128-2760-4B8E-B6A6-05B4132E6038}">
  <sheetPr>
    <tabColor rgb="FFFF0000"/>
  </sheetPr>
  <dimension ref="A1:I50"/>
  <sheetViews>
    <sheetView topLeftCell="D43" zoomScale="80" zoomScaleNormal="80" workbookViewId="0">
      <selection activeCell="I54" sqref="I54"/>
    </sheetView>
  </sheetViews>
  <sheetFormatPr defaultRowHeight="15" x14ac:dyDescent="0.25"/>
  <cols>
    <col min="2" max="2" width="36.28515625" style="9" customWidth="1"/>
    <col min="3" max="3" width="88.7109375" style="9" customWidth="1"/>
    <col min="4" max="4" width="9.140625" style="9"/>
    <col min="5" max="5" width="11.42578125" style="9" customWidth="1"/>
    <col min="6" max="6" width="6.42578125" style="5" customWidth="1"/>
    <col min="7" max="8" width="10.42578125" style="7" customWidth="1"/>
    <col min="9" max="9" width="20.28515625" customWidth="1"/>
  </cols>
  <sheetData>
    <row r="1" spans="1:9" x14ac:dyDescent="0.25">
      <c r="A1" s="68" t="s">
        <v>110</v>
      </c>
      <c r="B1" s="68"/>
      <c r="C1" s="68"/>
      <c r="D1" s="68"/>
      <c r="E1" s="68"/>
      <c r="F1" s="68"/>
      <c r="G1" s="68"/>
      <c r="H1" s="68"/>
    </row>
    <row r="2" spans="1:9" x14ac:dyDescent="0.25">
      <c r="C2" s="24"/>
      <c r="D2"/>
      <c r="E2"/>
      <c r="F2" s="25"/>
    </row>
    <row r="3" spans="1:9" s="4" customFormat="1" x14ac:dyDescent="0.25">
      <c r="A3" s="8" t="s">
        <v>0</v>
      </c>
      <c r="B3" s="10" t="s">
        <v>1</v>
      </c>
      <c r="C3" s="11"/>
      <c r="D3" s="10" t="s">
        <v>2</v>
      </c>
      <c r="E3" s="10" t="s">
        <v>45</v>
      </c>
      <c r="F3" s="67" t="s">
        <v>2</v>
      </c>
      <c r="G3" s="67"/>
      <c r="H3" s="10" t="s">
        <v>49</v>
      </c>
    </row>
    <row r="4" spans="1:9" x14ac:dyDescent="0.25">
      <c r="B4" s="9" t="s">
        <v>3</v>
      </c>
      <c r="F4" s="26" t="s">
        <v>46</v>
      </c>
      <c r="G4" s="27"/>
      <c r="H4" s="27"/>
    </row>
    <row r="5" spans="1:9" s="3" customFormat="1" x14ac:dyDescent="0.25">
      <c r="B5" s="12" t="s">
        <v>4</v>
      </c>
      <c r="C5" s="12"/>
      <c r="D5" s="13">
        <v>0.24</v>
      </c>
      <c r="E5" s="13"/>
      <c r="F5" s="26"/>
      <c r="G5" s="28">
        <f>SUM(G6:G16)*D5/100%</f>
        <v>0.11424000000000002</v>
      </c>
      <c r="H5" s="29">
        <f>G5*5/100%</f>
        <v>0.57120000000000015</v>
      </c>
    </row>
    <row r="6" spans="1:9" s="1" customFormat="1" ht="183" customHeight="1" x14ac:dyDescent="0.25">
      <c r="A6" s="1">
        <v>1</v>
      </c>
      <c r="B6" s="14" t="s">
        <v>5</v>
      </c>
      <c r="C6" s="14" t="s">
        <v>82</v>
      </c>
      <c r="D6" s="15">
        <v>0.17</v>
      </c>
      <c r="E6" s="16">
        <f>D6/5</f>
        <v>3.4000000000000002E-2</v>
      </c>
      <c r="F6" s="30">
        <v>4</v>
      </c>
      <c r="G6" s="31">
        <f>F6*E6</f>
        <v>0.13600000000000001</v>
      </c>
      <c r="H6" s="31"/>
      <c r="I6" s="63"/>
    </row>
    <row r="7" spans="1:9" ht="174" customHeight="1" x14ac:dyDescent="0.25">
      <c r="A7" s="1">
        <v>2</v>
      </c>
      <c r="B7" s="17" t="s">
        <v>6</v>
      </c>
      <c r="C7" s="17" t="s">
        <v>51</v>
      </c>
      <c r="D7" s="18">
        <v>0.14000000000000001</v>
      </c>
      <c r="E7" s="16">
        <f t="shared" ref="E7:E39" si="0">D7/5</f>
        <v>2.8000000000000004E-2</v>
      </c>
      <c r="F7" s="26">
        <v>0</v>
      </c>
      <c r="G7" s="31">
        <f t="shared" ref="G7:G42" si="1">F7*E7</f>
        <v>0</v>
      </c>
      <c r="H7" s="31"/>
      <c r="I7" s="62"/>
    </row>
    <row r="8" spans="1:9" ht="228.75" customHeight="1" x14ac:dyDescent="0.25">
      <c r="A8" s="1">
        <v>3</v>
      </c>
      <c r="B8" s="17" t="s">
        <v>7</v>
      </c>
      <c r="C8" s="17" t="s">
        <v>52</v>
      </c>
      <c r="D8" s="18">
        <v>7.0000000000000007E-2</v>
      </c>
      <c r="E8" s="16">
        <f t="shared" si="0"/>
        <v>1.4000000000000002E-2</v>
      </c>
      <c r="F8" s="26">
        <v>2</v>
      </c>
      <c r="G8" s="31">
        <f t="shared" si="1"/>
        <v>2.8000000000000004E-2</v>
      </c>
      <c r="H8" s="31"/>
    </row>
    <row r="9" spans="1:9" ht="136.5" customHeight="1" x14ac:dyDescent="0.25">
      <c r="A9" s="1">
        <v>4</v>
      </c>
      <c r="B9" s="17" t="s">
        <v>8</v>
      </c>
      <c r="C9" s="17" t="s">
        <v>63</v>
      </c>
      <c r="D9" s="18">
        <v>0.14000000000000001</v>
      </c>
      <c r="E9" s="16">
        <f t="shared" si="0"/>
        <v>2.8000000000000004E-2</v>
      </c>
      <c r="F9" s="26">
        <v>0</v>
      </c>
      <c r="G9" s="31">
        <f t="shared" si="1"/>
        <v>0</v>
      </c>
      <c r="H9" s="31"/>
      <c r="I9" s="60"/>
    </row>
    <row r="10" spans="1:9" ht="19.5" customHeight="1" x14ac:dyDescent="0.25">
      <c r="A10" s="1"/>
      <c r="B10" s="9" t="s">
        <v>10</v>
      </c>
      <c r="E10" s="16"/>
      <c r="F10" s="26"/>
      <c r="G10" s="31"/>
      <c r="H10" s="31"/>
    </row>
    <row r="11" spans="1:9" s="51" customFormat="1" ht="186.75" customHeight="1" x14ac:dyDescent="0.25">
      <c r="A11" s="52">
        <v>5</v>
      </c>
      <c r="B11" s="58" t="s">
        <v>9</v>
      </c>
      <c r="C11" s="17" t="s">
        <v>80</v>
      </c>
      <c r="D11" s="53">
        <v>0.1</v>
      </c>
      <c r="E11" s="54">
        <f t="shared" si="0"/>
        <v>0.02</v>
      </c>
      <c r="F11" s="55">
        <v>5</v>
      </c>
      <c r="G11" s="56">
        <f t="shared" si="1"/>
        <v>0.1</v>
      </c>
      <c r="H11" s="50"/>
      <c r="I11" s="61"/>
    </row>
    <row r="12" spans="1:9" ht="15" customHeight="1" x14ac:dyDescent="0.25">
      <c r="A12" s="1"/>
      <c r="B12" s="9" t="s">
        <v>11</v>
      </c>
      <c r="E12" s="16"/>
      <c r="F12" s="26"/>
      <c r="G12" s="31"/>
      <c r="H12" s="31"/>
    </row>
    <row r="13" spans="1:9" s="51" customFormat="1" ht="205.5" customHeight="1" x14ac:dyDescent="0.25">
      <c r="A13" s="52">
        <v>6</v>
      </c>
      <c r="B13" s="58" t="s">
        <v>12</v>
      </c>
      <c r="C13" s="19" t="s">
        <v>64</v>
      </c>
      <c r="D13" s="53">
        <v>0.17</v>
      </c>
      <c r="E13" s="54">
        <f t="shared" si="0"/>
        <v>3.4000000000000002E-2</v>
      </c>
      <c r="F13" s="55">
        <v>5</v>
      </c>
      <c r="G13" s="56">
        <f t="shared" si="1"/>
        <v>0.17</v>
      </c>
      <c r="H13" s="50"/>
      <c r="I13" s="61"/>
    </row>
    <row r="14" spans="1:9" s="57" customFormat="1" ht="150.75" customHeight="1" x14ac:dyDescent="0.25">
      <c r="A14" s="52">
        <v>7</v>
      </c>
      <c r="B14" s="58" t="s">
        <v>13</v>
      </c>
      <c r="C14" s="17" t="s">
        <v>65</v>
      </c>
      <c r="D14" s="53">
        <v>7.0000000000000007E-2</v>
      </c>
      <c r="E14" s="54">
        <f t="shared" si="0"/>
        <v>1.4000000000000002E-2</v>
      </c>
      <c r="F14" s="55">
        <v>2</v>
      </c>
      <c r="G14" s="56">
        <f t="shared" si="1"/>
        <v>2.8000000000000004E-2</v>
      </c>
      <c r="H14" s="56"/>
      <c r="I14" s="61"/>
    </row>
    <row r="15" spans="1:9" s="57" customFormat="1" ht="150" x14ac:dyDescent="0.25">
      <c r="A15" s="52">
        <v>8</v>
      </c>
      <c r="B15" s="58" t="s">
        <v>14</v>
      </c>
      <c r="C15" s="19" t="s">
        <v>66</v>
      </c>
      <c r="D15" s="53">
        <v>7.0000000000000007E-2</v>
      </c>
      <c r="E15" s="54">
        <f t="shared" si="0"/>
        <v>1.4000000000000002E-2</v>
      </c>
      <c r="F15" s="55">
        <v>1</v>
      </c>
      <c r="G15" s="56">
        <f t="shared" si="1"/>
        <v>1.4000000000000002E-2</v>
      </c>
      <c r="H15" s="56"/>
      <c r="I15" s="61"/>
    </row>
    <row r="16" spans="1:9" s="57" customFormat="1" ht="175.5" customHeight="1" x14ac:dyDescent="0.25">
      <c r="A16" s="52">
        <v>9</v>
      </c>
      <c r="B16" s="58" t="s">
        <v>15</v>
      </c>
      <c r="C16" s="17" t="s">
        <v>67</v>
      </c>
      <c r="D16" s="53">
        <v>7.0000000000000007E-2</v>
      </c>
      <c r="E16" s="54">
        <f t="shared" si="0"/>
        <v>1.4000000000000002E-2</v>
      </c>
      <c r="F16" s="55">
        <v>0</v>
      </c>
      <c r="G16" s="56">
        <f t="shared" si="1"/>
        <v>0</v>
      </c>
      <c r="H16" s="56"/>
      <c r="I16" s="61"/>
    </row>
    <row r="17" spans="1:9" s="3" customFormat="1" ht="17.25" customHeight="1" x14ac:dyDescent="0.25">
      <c r="A17" s="2"/>
      <c r="B17" s="20" t="s">
        <v>16</v>
      </c>
      <c r="C17" s="20"/>
      <c r="D17" s="13">
        <v>0.25</v>
      </c>
      <c r="E17" s="21"/>
      <c r="F17" s="32"/>
      <c r="G17" s="28">
        <f>SUM(G18:G22)*D17/100%</f>
        <v>0.2</v>
      </c>
      <c r="H17" s="29">
        <f>G17*5/100%</f>
        <v>1</v>
      </c>
    </row>
    <row r="18" spans="1:9" s="57" customFormat="1" ht="155.25" customHeight="1" x14ac:dyDescent="0.25">
      <c r="A18" s="52">
        <v>10</v>
      </c>
      <c r="B18" s="58" t="s">
        <v>17</v>
      </c>
      <c r="C18" s="58" t="s">
        <v>53</v>
      </c>
      <c r="D18" s="53">
        <v>0.1</v>
      </c>
      <c r="E18" s="54">
        <f t="shared" si="0"/>
        <v>0.02</v>
      </c>
      <c r="F18" s="55">
        <v>3</v>
      </c>
      <c r="G18" s="56">
        <f t="shared" si="1"/>
        <v>0.06</v>
      </c>
      <c r="H18" s="56"/>
      <c r="I18" s="61" t="s">
        <v>113</v>
      </c>
    </row>
    <row r="19" spans="1:9" ht="180" customHeight="1" x14ac:dyDescent="0.25">
      <c r="A19" s="1">
        <v>11</v>
      </c>
      <c r="B19" s="17" t="s">
        <v>18</v>
      </c>
      <c r="C19" s="19" t="s">
        <v>54</v>
      </c>
      <c r="D19" s="18">
        <v>0.2</v>
      </c>
      <c r="E19" s="16">
        <f t="shared" si="0"/>
        <v>0.04</v>
      </c>
      <c r="F19" s="26">
        <v>3</v>
      </c>
      <c r="G19" s="31">
        <f t="shared" si="1"/>
        <v>0.12</v>
      </c>
      <c r="H19" s="31"/>
      <c r="I19" s="61" t="s">
        <v>114</v>
      </c>
    </row>
    <row r="20" spans="1:9" ht="168" customHeight="1" x14ac:dyDescent="0.25">
      <c r="A20" s="1">
        <v>12</v>
      </c>
      <c r="B20" s="17" t="s">
        <v>19</v>
      </c>
      <c r="C20" s="64" t="s">
        <v>55</v>
      </c>
      <c r="D20" s="18">
        <v>0.2</v>
      </c>
      <c r="E20" s="16">
        <f t="shared" si="0"/>
        <v>0.04</v>
      </c>
      <c r="F20" s="26">
        <v>3</v>
      </c>
      <c r="G20" s="31">
        <f t="shared" si="1"/>
        <v>0.12</v>
      </c>
      <c r="H20" s="31"/>
      <c r="I20" s="62" t="s">
        <v>115</v>
      </c>
    </row>
    <row r="21" spans="1:9" ht="135" x14ac:dyDescent="0.25">
      <c r="A21" s="1">
        <v>13</v>
      </c>
      <c r="B21" s="17" t="s">
        <v>20</v>
      </c>
      <c r="C21" s="19" t="s">
        <v>57</v>
      </c>
      <c r="D21" s="18">
        <v>0.2</v>
      </c>
      <c r="E21" s="16">
        <f t="shared" si="0"/>
        <v>0.04</v>
      </c>
      <c r="F21" s="26">
        <v>5</v>
      </c>
      <c r="G21" s="31">
        <f t="shared" si="1"/>
        <v>0.2</v>
      </c>
      <c r="H21" s="31"/>
      <c r="I21" s="61" t="s">
        <v>116</v>
      </c>
    </row>
    <row r="22" spans="1:9" ht="135" x14ac:dyDescent="0.25">
      <c r="A22" s="1">
        <v>14</v>
      </c>
      <c r="B22" s="17" t="s">
        <v>21</v>
      </c>
      <c r="C22" s="19" t="s">
        <v>56</v>
      </c>
      <c r="D22" s="18">
        <v>0.3</v>
      </c>
      <c r="E22" s="16">
        <f t="shared" si="0"/>
        <v>0.06</v>
      </c>
      <c r="F22" s="26">
        <v>5</v>
      </c>
      <c r="G22" s="31">
        <f t="shared" si="1"/>
        <v>0.3</v>
      </c>
      <c r="H22" s="31"/>
      <c r="I22" s="61" t="s">
        <v>117</v>
      </c>
    </row>
    <row r="23" spans="1:9" s="3" customFormat="1" x14ac:dyDescent="0.25">
      <c r="B23" s="22" t="s">
        <v>22</v>
      </c>
      <c r="C23" s="22"/>
      <c r="D23" s="13">
        <v>0.18</v>
      </c>
      <c r="E23" s="21"/>
      <c r="F23" s="32"/>
      <c r="G23" s="28">
        <f>SUM(G24:G29)*D23/100%</f>
        <v>7.5240000000000001E-2</v>
      </c>
      <c r="H23" s="29">
        <f>G23*5/100%</f>
        <v>0.37619999999999998</v>
      </c>
    </row>
    <row r="24" spans="1:9" ht="138" customHeight="1" x14ac:dyDescent="0.25">
      <c r="A24" s="1">
        <v>15</v>
      </c>
      <c r="B24" s="17" t="s">
        <v>23</v>
      </c>
      <c r="C24" s="19" t="s">
        <v>81</v>
      </c>
      <c r="D24" s="18">
        <v>0.15</v>
      </c>
      <c r="E24" s="16">
        <f t="shared" si="0"/>
        <v>0.03</v>
      </c>
      <c r="F24" s="26">
        <v>1</v>
      </c>
      <c r="G24" s="31">
        <f t="shared" si="1"/>
        <v>0.03</v>
      </c>
      <c r="H24" s="31"/>
      <c r="I24" s="62" t="s">
        <v>118</v>
      </c>
    </row>
    <row r="25" spans="1:9" ht="142.5" customHeight="1" x14ac:dyDescent="0.25">
      <c r="A25" s="1">
        <v>16</v>
      </c>
      <c r="B25" s="17" t="s">
        <v>24</v>
      </c>
      <c r="C25" s="17" t="s">
        <v>59</v>
      </c>
      <c r="D25" s="18">
        <v>0.23</v>
      </c>
      <c r="E25" s="16">
        <f t="shared" si="0"/>
        <v>4.5999999999999999E-2</v>
      </c>
      <c r="F25" s="26">
        <v>2</v>
      </c>
      <c r="G25" s="31">
        <f t="shared" si="1"/>
        <v>9.1999999999999998E-2</v>
      </c>
      <c r="H25" s="31"/>
      <c r="I25" s="62" t="s">
        <v>119</v>
      </c>
    </row>
    <row r="26" spans="1:9" ht="158.25" customHeight="1" x14ac:dyDescent="0.25">
      <c r="A26" s="1">
        <v>17</v>
      </c>
      <c r="B26" s="17" t="s">
        <v>25</v>
      </c>
      <c r="C26" s="17" t="s">
        <v>60</v>
      </c>
      <c r="D26" s="18">
        <v>0.2</v>
      </c>
      <c r="E26" s="16">
        <f t="shared" si="0"/>
        <v>0.04</v>
      </c>
      <c r="F26" s="26">
        <v>2</v>
      </c>
      <c r="G26" s="31">
        <f t="shared" si="1"/>
        <v>0.08</v>
      </c>
      <c r="H26" s="31"/>
      <c r="I26" s="62" t="s">
        <v>120</v>
      </c>
    </row>
    <row r="27" spans="1:9" ht="180" x14ac:dyDescent="0.25">
      <c r="A27" s="1">
        <v>18</v>
      </c>
      <c r="B27" s="17" t="s">
        <v>26</v>
      </c>
      <c r="C27" s="17" t="s">
        <v>61</v>
      </c>
      <c r="D27" s="18">
        <v>0.2</v>
      </c>
      <c r="E27" s="16">
        <f t="shared" si="0"/>
        <v>0.04</v>
      </c>
      <c r="F27" s="26">
        <v>1</v>
      </c>
      <c r="G27" s="31">
        <f t="shared" si="1"/>
        <v>0.04</v>
      </c>
      <c r="H27" s="31"/>
      <c r="I27" s="62" t="s">
        <v>121</v>
      </c>
    </row>
    <row r="28" spans="1:9" ht="226.5" customHeight="1" x14ac:dyDescent="0.25">
      <c r="A28" s="1">
        <v>19</v>
      </c>
      <c r="B28" s="17" t="s">
        <v>27</v>
      </c>
      <c r="C28" s="17" t="s">
        <v>62</v>
      </c>
      <c r="D28" s="23">
        <v>0.11</v>
      </c>
      <c r="E28" s="16">
        <f t="shared" si="0"/>
        <v>2.1999999999999999E-2</v>
      </c>
      <c r="F28" s="26">
        <v>4</v>
      </c>
      <c r="G28" s="31">
        <f t="shared" si="1"/>
        <v>8.7999999999999995E-2</v>
      </c>
      <c r="H28" s="31"/>
      <c r="I28" s="62" t="s">
        <v>122</v>
      </c>
    </row>
    <row r="29" spans="1:9" s="57" customFormat="1" ht="128.25" customHeight="1" x14ac:dyDescent="0.25">
      <c r="A29" s="52">
        <v>20</v>
      </c>
      <c r="B29" s="58" t="s">
        <v>28</v>
      </c>
      <c r="C29" s="17" t="s">
        <v>68</v>
      </c>
      <c r="D29" s="59">
        <v>0.11</v>
      </c>
      <c r="E29" s="54">
        <f t="shared" si="0"/>
        <v>2.1999999999999999E-2</v>
      </c>
      <c r="F29" s="55">
        <v>4</v>
      </c>
      <c r="G29" s="56">
        <f t="shared" si="1"/>
        <v>8.7999999999999995E-2</v>
      </c>
      <c r="H29" s="56"/>
      <c r="I29" s="61" t="s">
        <v>123</v>
      </c>
    </row>
    <row r="30" spans="1:9" s="3" customFormat="1" ht="21.75" customHeight="1" x14ac:dyDescent="0.25">
      <c r="A30" s="2"/>
      <c r="B30" s="20" t="s">
        <v>29</v>
      </c>
      <c r="C30" s="20"/>
      <c r="D30" s="13">
        <v>0.11</v>
      </c>
      <c r="E30" s="21"/>
      <c r="F30" s="32"/>
      <c r="G30" s="28">
        <f>SUM(G31:G34)*D30/100%</f>
        <v>0.11</v>
      </c>
      <c r="H30" s="29">
        <f>G30*5/100%</f>
        <v>0.55000000000000004</v>
      </c>
    </row>
    <row r="31" spans="1:9" s="57" customFormat="1" ht="214.5" customHeight="1" x14ac:dyDescent="0.25">
      <c r="A31" s="52">
        <v>21</v>
      </c>
      <c r="B31" s="58" t="s">
        <v>30</v>
      </c>
      <c r="C31" s="17" t="s">
        <v>69</v>
      </c>
      <c r="D31" s="53">
        <v>0.3</v>
      </c>
      <c r="E31" s="54">
        <f t="shared" si="0"/>
        <v>0.06</v>
      </c>
      <c r="F31" s="55">
        <v>5</v>
      </c>
      <c r="G31" s="56">
        <f t="shared" si="1"/>
        <v>0.3</v>
      </c>
      <c r="H31" s="56"/>
      <c r="I31" s="61" t="s">
        <v>124</v>
      </c>
    </row>
    <row r="32" spans="1:9" s="57" customFormat="1" ht="277.5" customHeight="1" x14ac:dyDescent="0.25">
      <c r="A32" s="52">
        <v>22</v>
      </c>
      <c r="B32" s="58" t="s">
        <v>31</v>
      </c>
      <c r="C32" s="17" t="s">
        <v>70</v>
      </c>
      <c r="D32" s="53">
        <v>0.2</v>
      </c>
      <c r="E32" s="54">
        <f t="shared" si="0"/>
        <v>0.04</v>
      </c>
      <c r="F32" s="55">
        <v>5</v>
      </c>
      <c r="G32" s="56">
        <f t="shared" si="1"/>
        <v>0.2</v>
      </c>
      <c r="H32" s="56"/>
      <c r="I32" s="61" t="s">
        <v>125</v>
      </c>
    </row>
    <row r="33" spans="1:9" s="57" customFormat="1" ht="200.25" customHeight="1" x14ac:dyDescent="0.25">
      <c r="A33" s="52">
        <v>23</v>
      </c>
      <c r="B33" s="58" t="s">
        <v>32</v>
      </c>
      <c r="C33" s="17" t="s">
        <v>71</v>
      </c>
      <c r="D33" s="53">
        <v>0.2</v>
      </c>
      <c r="E33" s="54">
        <f t="shared" si="0"/>
        <v>0.04</v>
      </c>
      <c r="F33" s="55">
        <v>5</v>
      </c>
      <c r="G33" s="56">
        <f t="shared" si="1"/>
        <v>0.2</v>
      </c>
      <c r="H33" s="56"/>
      <c r="I33" s="61" t="s">
        <v>126</v>
      </c>
    </row>
    <row r="34" spans="1:9" ht="153" customHeight="1" x14ac:dyDescent="0.25">
      <c r="A34" s="1">
        <v>24</v>
      </c>
      <c r="B34" s="17" t="s">
        <v>33</v>
      </c>
      <c r="C34" s="17" t="s">
        <v>72</v>
      </c>
      <c r="D34" s="18">
        <v>0.3</v>
      </c>
      <c r="E34" s="16">
        <f t="shared" si="0"/>
        <v>0.06</v>
      </c>
      <c r="F34" s="26">
        <v>5</v>
      </c>
      <c r="G34" s="31">
        <f t="shared" si="1"/>
        <v>0.3</v>
      </c>
      <c r="H34" s="31"/>
      <c r="I34" s="61" t="s">
        <v>127</v>
      </c>
    </row>
    <row r="35" spans="1:9" s="3" customFormat="1" ht="18" customHeight="1" x14ac:dyDescent="0.25">
      <c r="A35" s="2"/>
      <c r="B35" s="20" t="s">
        <v>34</v>
      </c>
      <c r="C35" s="20"/>
      <c r="D35" s="13">
        <v>0.1</v>
      </c>
      <c r="E35" s="21"/>
      <c r="F35" s="32"/>
      <c r="G35" s="28">
        <f>SUM(G36:G39)*D35/100%</f>
        <v>8.3000000000000018E-2</v>
      </c>
      <c r="H35" s="29">
        <f>G35*5/100%</f>
        <v>0.41500000000000009</v>
      </c>
    </row>
    <row r="36" spans="1:9" s="51" customFormat="1" ht="188.25" customHeight="1" x14ac:dyDescent="0.25">
      <c r="A36" s="1">
        <v>25</v>
      </c>
      <c r="B36" s="17" t="s">
        <v>35</v>
      </c>
      <c r="C36" s="17" t="s">
        <v>73</v>
      </c>
      <c r="D36" s="53">
        <v>0.2</v>
      </c>
      <c r="E36" s="54">
        <f t="shared" si="0"/>
        <v>0.04</v>
      </c>
      <c r="F36" s="55">
        <v>2</v>
      </c>
      <c r="G36" s="56">
        <f t="shared" si="1"/>
        <v>0.08</v>
      </c>
      <c r="H36" s="50"/>
      <c r="I36" s="61" t="s">
        <v>128</v>
      </c>
    </row>
    <row r="37" spans="1:9" s="51" customFormat="1" ht="234" customHeight="1" x14ac:dyDescent="0.25">
      <c r="A37" s="1">
        <v>26</v>
      </c>
      <c r="B37" s="17" t="s">
        <v>36</v>
      </c>
      <c r="C37" s="17" t="s">
        <v>74</v>
      </c>
      <c r="D37" s="53">
        <v>0.25</v>
      </c>
      <c r="E37" s="54">
        <f t="shared" si="0"/>
        <v>0.05</v>
      </c>
      <c r="F37" s="55">
        <v>5</v>
      </c>
      <c r="G37" s="56">
        <f t="shared" si="1"/>
        <v>0.25</v>
      </c>
      <c r="H37" s="50"/>
      <c r="I37" s="61" t="s">
        <v>129</v>
      </c>
    </row>
    <row r="38" spans="1:9" s="51" customFormat="1" ht="180" x14ac:dyDescent="0.25">
      <c r="A38" s="1">
        <v>27</v>
      </c>
      <c r="B38" s="17" t="s">
        <v>37</v>
      </c>
      <c r="C38" s="19" t="s">
        <v>75</v>
      </c>
      <c r="D38" s="53">
        <v>0.25</v>
      </c>
      <c r="E38" s="54">
        <f t="shared" si="0"/>
        <v>0.05</v>
      </c>
      <c r="F38" s="55">
        <v>4</v>
      </c>
      <c r="G38" s="56">
        <f t="shared" si="1"/>
        <v>0.2</v>
      </c>
      <c r="H38" s="50"/>
      <c r="I38" s="61"/>
    </row>
    <row r="39" spans="1:9" s="57" customFormat="1" ht="186.75" customHeight="1" x14ac:dyDescent="0.25">
      <c r="A39" s="1">
        <v>28</v>
      </c>
      <c r="B39" s="17" t="s">
        <v>38</v>
      </c>
      <c r="C39" s="14" t="s">
        <v>76</v>
      </c>
      <c r="D39" s="53">
        <v>0.3</v>
      </c>
      <c r="E39" s="54">
        <f t="shared" si="0"/>
        <v>0.06</v>
      </c>
      <c r="F39" s="55">
        <v>5</v>
      </c>
      <c r="G39" s="56">
        <f t="shared" si="1"/>
        <v>0.3</v>
      </c>
      <c r="H39" s="56"/>
      <c r="I39" s="61" t="s">
        <v>130</v>
      </c>
    </row>
    <row r="40" spans="1:9" s="3" customFormat="1" ht="19.5" customHeight="1" x14ac:dyDescent="0.25">
      <c r="A40" s="2"/>
      <c r="B40" s="20" t="s">
        <v>39</v>
      </c>
      <c r="C40" s="20"/>
      <c r="D40" s="13">
        <v>0.12</v>
      </c>
      <c r="E40" s="21"/>
      <c r="F40" s="32"/>
      <c r="G40" s="28">
        <f>SUM(G41:G42)*D40/100%</f>
        <v>0.06</v>
      </c>
      <c r="H40" s="29">
        <f>G40*5/100%</f>
        <v>0.3</v>
      </c>
    </row>
    <row r="41" spans="1:9" s="57" customFormat="1" ht="219.75" customHeight="1" x14ac:dyDescent="0.25">
      <c r="A41" s="1">
        <v>29</v>
      </c>
      <c r="B41" s="17" t="s">
        <v>40</v>
      </c>
      <c r="C41" s="17" t="s">
        <v>77</v>
      </c>
      <c r="D41" s="53">
        <v>0.5</v>
      </c>
      <c r="E41" s="54">
        <f>D41/5</f>
        <v>0.1</v>
      </c>
      <c r="F41" s="55">
        <v>3</v>
      </c>
      <c r="G41" s="56">
        <f t="shared" si="1"/>
        <v>0.30000000000000004</v>
      </c>
      <c r="H41" s="56"/>
      <c r="I41" s="61" t="s">
        <v>131</v>
      </c>
    </row>
    <row r="42" spans="1:9" s="57" customFormat="1" ht="231.75" customHeight="1" x14ac:dyDescent="0.25">
      <c r="A42" s="1">
        <v>30</v>
      </c>
      <c r="B42" s="17" t="s">
        <v>41</v>
      </c>
      <c r="C42" s="17" t="s">
        <v>78</v>
      </c>
      <c r="D42" s="53">
        <v>0.5</v>
      </c>
      <c r="E42" s="54">
        <f>D42/5</f>
        <v>0.1</v>
      </c>
      <c r="F42" s="55">
        <v>2</v>
      </c>
      <c r="G42" s="56">
        <f t="shared" si="1"/>
        <v>0.2</v>
      </c>
      <c r="H42" s="56"/>
      <c r="I42" s="61" t="s">
        <v>132</v>
      </c>
    </row>
    <row r="43" spans="1:9" s="3" customFormat="1" x14ac:dyDescent="0.25">
      <c r="B43" s="22" t="s">
        <v>42</v>
      </c>
      <c r="C43" s="22"/>
      <c r="D43" s="12"/>
      <c r="E43" s="12"/>
      <c r="F43" s="32"/>
      <c r="G43" s="28"/>
      <c r="H43" s="28"/>
    </row>
    <row r="44" spans="1:9" ht="120" x14ac:dyDescent="0.25">
      <c r="A44" s="1">
        <v>31</v>
      </c>
      <c r="B44" s="19" t="s">
        <v>43</v>
      </c>
      <c r="C44" s="19"/>
      <c r="F44" s="26"/>
      <c r="G44" s="27"/>
      <c r="H44" s="27"/>
    </row>
    <row r="45" spans="1:9" ht="30"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0.64248000000000016</v>
      </c>
      <c r="H48" s="42">
        <f>+H5+H17+H23+H30+H35+H40</f>
        <v>3.2123999999999997</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B-</v>
      </c>
    </row>
  </sheetData>
  <mergeCells count="2">
    <mergeCell ref="A1:H1"/>
    <mergeCell ref="F3:G3"/>
  </mergeCells>
  <pageMargins left="0.7" right="0.7" top="0.75" bottom="0.75" header="0.3" footer="0.3"/>
  <pageSetup orientation="portrait" horizontalDpi="0" verticalDpi="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41F66-08EC-45F3-9F44-CD89983983E3}">
  <sheetPr>
    <tabColor theme="9" tint="-0.249977111117893"/>
  </sheetPr>
  <dimension ref="A1:J50"/>
  <sheetViews>
    <sheetView topLeftCell="D44" zoomScale="70" zoomScaleNormal="70" workbookViewId="0">
      <selection activeCell="F33" sqref="F33"/>
    </sheetView>
  </sheetViews>
  <sheetFormatPr defaultRowHeight="15" x14ac:dyDescent="0.25"/>
  <cols>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133</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c r="J3" s="4" t="s">
        <v>135</v>
      </c>
    </row>
    <row r="4" spans="1:10" x14ac:dyDescent="0.25">
      <c r="B4" s="9" t="s">
        <v>3</v>
      </c>
      <c r="F4" s="26" t="s">
        <v>46</v>
      </c>
      <c r="G4" s="27"/>
      <c r="H4" s="27"/>
    </row>
    <row r="5" spans="1:10" s="3" customFormat="1" x14ac:dyDescent="0.25">
      <c r="B5" s="12" t="s">
        <v>4</v>
      </c>
      <c r="C5" s="12"/>
      <c r="D5" s="13">
        <v>0.24</v>
      </c>
      <c r="E5" s="13"/>
      <c r="F5" s="26"/>
      <c r="G5" s="28">
        <f>SUM(G6:G16)*D5/100%</f>
        <v>9.1680000000000011E-2</v>
      </c>
      <c r="H5" s="29">
        <f>G5*5/100%</f>
        <v>0.45840000000000003</v>
      </c>
    </row>
    <row r="6" spans="1:10" s="1" customFormat="1" ht="183" customHeight="1" x14ac:dyDescent="0.25">
      <c r="A6" s="1">
        <v>1</v>
      </c>
      <c r="B6" s="14" t="s">
        <v>5</v>
      </c>
      <c r="C6" s="14" t="s">
        <v>82</v>
      </c>
      <c r="D6" s="15">
        <v>0.17</v>
      </c>
      <c r="E6" s="16">
        <f>D6/5</f>
        <v>3.4000000000000002E-2</v>
      </c>
      <c r="F6" s="30">
        <v>4</v>
      </c>
      <c r="G6" s="31">
        <f>F6*E6</f>
        <v>0.13600000000000001</v>
      </c>
      <c r="H6" s="31"/>
      <c r="I6" s="6" t="s">
        <v>134</v>
      </c>
      <c r="J6" s="65" t="s">
        <v>136</v>
      </c>
    </row>
    <row r="7" spans="1:10" ht="215.25" customHeight="1" x14ac:dyDescent="0.25">
      <c r="A7" s="1">
        <v>2</v>
      </c>
      <c r="B7" s="17" t="s">
        <v>6</v>
      </c>
      <c r="C7" s="17" t="s">
        <v>51</v>
      </c>
      <c r="D7" s="18">
        <v>0.14000000000000001</v>
      </c>
      <c r="E7" s="16">
        <f t="shared" ref="E7:E42" si="0">D7/5</f>
        <v>2.8000000000000004E-2</v>
      </c>
      <c r="F7" s="26">
        <v>3</v>
      </c>
      <c r="G7" s="31">
        <f t="shared" ref="G7:G42" si="1">F7*E7</f>
        <v>8.4000000000000019E-2</v>
      </c>
      <c r="H7" s="31"/>
      <c r="I7" s="62" t="s">
        <v>137</v>
      </c>
    </row>
    <row r="8" spans="1:10" ht="212.25" customHeight="1" x14ac:dyDescent="0.25">
      <c r="A8" s="1">
        <v>3</v>
      </c>
      <c r="B8" s="17" t="s">
        <v>7</v>
      </c>
      <c r="C8" s="17" t="s">
        <v>52</v>
      </c>
      <c r="D8" s="18">
        <v>7.0000000000000007E-2</v>
      </c>
      <c r="E8" s="16">
        <f t="shared" si="0"/>
        <v>1.4000000000000002E-2</v>
      </c>
      <c r="F8" s="26">
        <v>0</v>
      </c>
      <c r="G8" s="31">
        <f t="shared" si="1"/>
        <v>0</v>
      </c>
      <c r="H8" s="31"/>
      <c r="I8" s="62" t="s">
        <v>138</v>
      </c>
    </row>
    <row r="9" spans="1:10" ht="150.75" customHeight="1" x14ac:dyDescent="0.25">
      <c r="A9" s="1">
        <v>4</v>
      </c>
      <c r="B9" s="17" t="s">
        <v>8</v>
      </c>
      <c r="C9" s="17" t="s">
        <v>63</v>
      </c>
      <c r="D9" s="18">
        <v>0.14000000000000001</v>
      </c>
      <c r="E9" s="16">
        <f t="shared" si="0"/>
        <v>2.8000000000000004E-2</v>
      </c>
      <c r="F9" s="26">
        <v>0</v>
      </c>
      <c r="G9" s="31">
        <f t="shared" si="1"/>
        <v>0</v>
      </c>
      <c r="H9" s="31"/>
      <c r="I9" s="62" t="s">
        <v>139</v>
      </c>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4</v>
      </c>
      <c r="G11" s="31">
        <f t="shared" si="1"/>
        <v>0.08</v>
      </c>
      <c r="H11" s="31"/>
      <c r="I11" s="62" t="s">
        <v>140</v>
      </c>
      <c r="J11" s="62" t="s">
        <v>141</v>
      </c>
    </row>
    <row r="12" spans="1:10" ht="15" customHeight="1" x14ac:dyDescent="0.25">
      <c r="A12" s="1"/>
      <c r="B12" s="9" t="s">
        <v>11</v>
      </c>
      <c r="E12" s="16"/>
      <c r="F12" s="26"/>
      <c r="G12" s="31"/>
      <c r="H12" s="31"/>
    </row>
    <row r="13" spans="1:10" ht="186.75" customHeight="1" x14ac:dyDescent="0.25">
      <c r="A13" s="1">
        <v>6</v>
      </c>
      <c r="B13" s="17" t="s">
        <v>12</v>
      </c>
      <c r="C13" s="19" t="s">
        <v>64</v>
      </c>
      <c r="D13" s="18">
        <v>0.17</v>
      </c>
      <c r="E13" s="16">
        <f t="shared" si="0"/>
        <v>3.4000000000000002E-2</v>
      </c>
      <c r="F13" s="26">
        <v>2</v>
      </c>
      <c r="G13" s="31">
        <f t="shared" si="1"/>
        <v>6.8000000000000005E-2</v>
      </c>
      <c r="H13" s="31"/>
      <c r="I13" s="62" t="s">
        <v>142</v>
      </c>
      <c r="J13" s="62" t="s">
        <v>143</v>
      </c>
    </row>
    <row r="14" spans="1:10" ht="150.75" customHeight="1" x14ac:dyDescent="0.25">
      <c r="A14" s="1">
        <v>7</v>
      </c>
      <c r="B14" s="17" t="s">
        <v>13</v>
      </c>
      <c r="C14" s="17" t="s">
        <v>65</v>
      </c>
      <c r="D14" s="18">
        <v>7.0000000000000007E-2</v>
      </c>
      <c r="E14" s="16">
        <f t="shared" si="0"/>
        <v>1.4000000000000002E-2</v>
      </c>
      <c r="F14" s="26">
        <v>1</v>
      </c>
      <c r="G14" s="31">
        <f t="shared" si="1"/>
        <v>1.4000000000000002E-2</v>
      </c>
      <c r="H14" s="31"/>
      <c r="I14" s="62" t="s">
        <v>144</v>
      </c>
      <c r="J14" s="62" t="s">
        <v>145</v>
      </c>
    </row>
    <row r="15" spans="1:10" ht="150" x14ac:dyDescent="0.25">
      <c r="A15" s="1">
        <v>8</v>
      </c>
      <c r="B15" s="17" t="s">
        <v>14</v>
      </c>
      <c r="C15" s="19" t="s">
        <v>66</v>
      </c>
      <c r="D15" s="18">
        <v>7.0000000000000007E-2</v>
      </c>
      <c r="E15" s="16">
        <f t="shared" si="0"/>
        <v>1.4000000000000002E-2</v>
      </c>
      <c r="F15" s="26">
        <v>0</v>
      </c>
      <c r="G15" s="31">
        <f t="shared" si="1"/>
        <v>0</v>
      </c>
      <c r="H15" s="31"/>
      <c r="I15" s="62" t="s">
        <v>146</v>
      </c>
    </row>
    <row r="16" spans="1:10" ht="175.5" customHeight="1" x14ac:dyDescent="0.25">
      <c r="A16" s="1">
        <v>9</v>
      </c>
      <c r="B16" s="17" t="s">
        <v>15</v>
      </c>
      <c r="C16" s="17" t="s">
        <v>67</v>
      </c>
      <c r="D16" s="18">
        <v>7.0000000000000007E-2</v>
      </c>
      <c r="E16" s="16">
        <f t="shared" si="0"/>
        <v>1.4000000000000002E-2</v>
      </c>
      <c r="F16" s="26">
        <v>0</v>
      </c>
      <c r="G16" s="31">
        <f t="shared" si="1"/>
        <v>0</v>
      </c>
      <c r="H16" s="31"/>
      <c r="I16" s="62" t="s">
        <v>147</v>
      </c>
    </row>
    <row r="17" spans="1:10" s="3" customFormat="1" ht="17.25" customHeight="1" x14ac:dyDescent="0.25">
      <c r="A17" s="2"/>
      <c r="B17" s="20" t="s">
        <v>16</v>
      </c>
      <c r="C17" s="20"/>
      <c r="D17" s="13">
        <v>0.25</v>
      </c>
      <c r="E17" s="21"/>
      <c r="F17" s="32"/>
      <c r="G17" s="28">
        <f>SUM(G18:G22)*D17/100%</f>
        <v>9.5000000000000001E-2</v>
      </c>
      <c r="H17" s="29">
        <f>G17*5/100%</f>
        <v>0.47499999999999998</v>
      </c>
    </row>
    <row r="18" spans="1:10" ht="247.5" customHeight="1" x14ac:dyDescent="0.25">
      <c r="A18" s="1">
        <v>10</v>
      </c>
      <c r="B18" s="17" t="s">
        <v>17</v>
      </c>
      <c r="C18" s="17" t="s">
        <v>53</v>
      </c>
      <c r="D18" s="18">
        <v>0.1</v>
      </c>
      <c r="E18" s="16">
        <f t="shared" si="0"/>
        <v>0.02</v>
      </c>
      <c r="F18" s="26">
        <v>4</v>
      </c>
      <c r="G18" s="31">
        <f t="shared" si="1"/>
        <v>0.08</v>
      </c>
      <c r="H18" s="31"/>
      <c r="I18" s="62" t="s">
        <v>148</v>
      </c>
    </row>
    <row r="19" spans="1:10" ht="157.5" customHeight="1" x14ac:dyDescent="0.25">
      <c r="A19" s="1">
        <v>11</v>
      </c>
      <c r="B19" s="17" t="s">
        <v>18</v>
      </c>
      <c r="C19" s="19" t="s">
        <v>54</v>
      </c>
      <c r="D19" s="18">
        <v>0.2</v>
      </c>
      <c r="E19" s="16">
        <f t="shared" si="0"/>
        <v>0.04</v>
      </c>
      <c r="F19" s="26">
        <v>0</v>
      </c>
      <c r="G19" s="31">
        <f t="shared" si="1"/>
        <v>0</v>
      </c>
      <c r="H19" s="31"/>
      <c r="I19" s="62" t="s">
        <v>149</v>
      </c>
      <c r="J19" s="62" t="s">
        <v>150</v>
      </c>
    </row>
    <row r="20" spans="1:10" ht="137.25" customHeight="1" x14ac:dyDescent="0.25">
      <c r="A20" s="1">
        <v>12</v>
      </c>
      <c r="B20" s="17" t="s">
        <v>19</v>
      </c>
      <c r="C20" s="49" t="s">
        <v>55</v>
      </c>
      <c r="D20" s="18">
        <v>0.2</v>
      </c>
      <c r="E20" s="16">
        <f t="shared" si="0"/>
        <v>0.04</v>
      </c>
      <c r="F20" s="26">
        <v>0</v>
      </c>
      <c r="G20" s="31">
        <f t="shared" si="1"/>
        <v>0</v>
      </c>
      <c r="H20" s="31"/>
      <c r="I20" s="60" t="s">
        <v>151</v>
      </c>
    </row>
    <row r="21" spans="1:10" ht="135" x14ac:dyDescent="0.25">
      <c r="A21" s="1">
        <v>13</v>
      </c>
      <c r="B21" s="17" t="s">
        <v>20</v>
      </c>
      <c r="C21" s="19" t="s">
        <v>79</v>
      </c>
      <c r="D21" s="18">
        <v>0.2</v>
      </c>
      <c r="E21" s="16">
        <f t="shared" si="0"/>
        <v>0.04</v>
      </c>
      <c r="F21" s="26">
        <v>0</v>
      </c>
      <c r="G21" s="31">
        <f t="shared" si="1"/>
        <v>0</v>
      </c>
      <c r="H21" s="31"/>
      <c r="I21" s="62" t="s">
        <v>152</v>
      </c>
      <c r="J21" s="62" t="s">
        <v>153</v>
      </c>
    </row>
    <row r="22" spans="1:10" ht="135" x14ac:dyDescent="0.25">
      <c r="A22" s="1">
        <v>14</v>
      </c>
      <c r="B22" s="17" t="s">
        <v>21</v>
      </c>
      <c r="C22" s="19" t="s">
        <v>56</v>
      </c>
      <c r="D22" s="18">
        <v>0.3</v>
      </c>
      <c r="E22" s="16">
        <f t="shared" si="0"/>
        <v>0.06</v>
      </c>
      <c r="F22" s="26">
        <v>5</v>
      </c>
      <c r="G22" s="31">
        <f>F22*E22</f>
        <v>0.3</v>
      </c>
      <c r="H22" s="31"/>
    </row>
    <row r="23" spans="1:10" s="3" customFormat="1" x14ac:dyDescent="0.25">
      <c r="B23" s="22" t="s">
        <v>22</v>
      </c>
      <c r="C23" s="22"/>
      <c r="D23" s="13">
        <v>0.18</v>
      </c>
      <c r="E23" s="21"/>
      <c r="F23" s="32"/>
      <c r="G23" s="28">
        <f>SUM(G24:G29)*D23/100%</f>
        <v>9.6119999999999997E-2</v>
      </c>
      <c r="H23" s="29">
        <f>G23*5/100%</f>
        <v>0.48059999999999997</v>
      </c>
    </row>
    <row r="24" spans="1:10" ht="135" x14ac:dyDescent="0.25">
      <c r="A24" s="1">
        <v>15</v>
      </c>
      <c r="B24" s="17" t="s">
        <v>23</v>
      </c>
      <c r="C24" s="19" t="s">
        <v>58</v>
      </c>
      <c r="D24" s="18">
        <v>0.15</v>
      </c>
      <c r="E24" s="16">
        <f t="shared" si="0"/>
        <v>0.03</v>
      </c>
      <c r="F24" s="26">
        <v>1</v>
      </c>
      <c r="G24" s="31">
        <f t="shared" si="1"/>
        <v>0.03</v>
      </c>
      <c r="H24" s="31"/>
      <c r="I24" s="62" t="s">
        <v>154</v>
      </c>
      <c r="J24" s="62" t="s">
        <v>155</v>
      </c>
    </row>
    <row r="25" spans="1:10" ht="120" x14ac:dyDescent="0.25">
      <c r="A25" s="1">
        <v>16</v>
      </c>
      <c r="B25" s="17" t="s">
        <v>24</v>
      </c>
      <c r="C25" s="19" t="s">
        <v>59</v>
      </c>
      <c r="D25" s="18">
        <v>0.23</v>
      </c>
      <c r="E25" s="16">
        <f t="shared" si="0"/>
        <v>4.5999999999999999E-2</v>
      </c>
      <c r="F25" s="26">
        <v>5</v>
      </c>
      <c r="G25" s="31">
        <f t="shared" si="1"/>
        <v>0.22999999999999998</v>
      </c>
      <c r="H25" s="31"/>
    </row>
    <row r="26" spans="1:10" ht="158.25" customHeight="1" x14ac:dyDescent="0.25">
      <c r="A26" s="1">
        <v>17</v>
      </c>
      <c r="B26" s="17" t="s">
        <v>25</v>
      </c>
      <c r="C26" s="17" t="s">
        <v>60</v>
      </c>
      <c r="D26" s="18">
        <v>0.2</v>
      </c>
      <c r="E26" s="16">
        <f t="shared" si="0"/>
        <v>0.04</v>
      </c>
      <c r="F26" s="26">
        <v>2</v>
      </c>
      <c r="G26" s="31">
        <f t="shared" si="1"/>
        <v>0.08</v>
      </c>
      <c r="H26" s="31"/>
      <c r="I26" s="62" t="s">
        <v>156</v>
      </c>
    </row>
    <row r="27" spans="1:10" ht="135" x14ac:dyDescent="0.25">
      <c r="A27" s="1">
        <v>18</v>
      </c>
      <c r="B27" s="17" t="s">
        <v>26</v>
      </c>
      <c r="C27" s="19" t="s">
        <v>61</v>
      </c>
      <c r="D27" s="18">
        <v>0.2</v>
      </c>
      <c r="E27" s="16">
        <f t="shared" si="0"/>
        <v>0.04</v>
      </c>
      <c r="F27" s="26">
        <v>1</v>
      </c>
      <c r="G27" s="31">
        <f t="shared" si="1"/>
        <v>0.04</v>
      </c>
      <c r="H27" s="31"/>
      <c r="I27" s="62" t="s">
        <v>121</v>
      </c>
    </row>
    <row r="28" spans="1:10" ht="226.5" customHeight="1" x14ac:dyDescent="0.25">
      <c r="A28" s="1">
        <v>19</v>
      </c>
      <c r="B28" s="17" t="s">
        <v>27</v>
      </c>
      <c r="C28" s="17" t="s">
        <v>62</v>
      </c>
      <c r="D28" s="23">
        <v>0.11</v>
      </c>
      <c r="E28" s="16">
        <f t="shared" si="0"/>
        <v>2.1999999999999999E-2</v>
      </c>
      <c r="F28" s="26">
        <v>4</v>
      </c>
      <c r="G28" s="31">
        <f t="shared" si="1"/>
        <v>8.7999999999999995E-2</v>
      </c>
      <c r="H28" s="31"/>
      <c r="I28" s="62" t="s">
        <v>157</v>
      </c>
    </row>
    <row r="29" spans="1:10" ht="154.5" customHeight="1" x14ac:dyDescent="0.25">
      <c r="A29" s="1">
        <v>20</v>
      </c>
      <c r="B29" s="17" t="s">
        <v>28</v>
      </c>
      <c r="C29" s="17" t="s">
        <v>68</v>
      </c>
      <c r="D29" s="23">
        <v>0.11</v>
      </c>
      <c r="E29" s="16">
        <f t="shared" si="0"/>
        <v>2.1999999999999999E-2</v>
      </c>
      <c r="F29" s="26">
        <v>3</v>
      </c>
      <c r="G29" s="31">
        <f t="shared" si="1"/>
        <v>6.6000000000000003E-2</v>
      </c>
      <c r="H29" s="31"/>
      <c r="I29" s="62" t="s">
        <v>158</v>
      </c>
    </row>
    <row r="30" spans="1:10" s="3" customFormat="1" ht="21.75" customHeight="1" x14ac:dyDescent="0.25">
      <c r="A30" s="2"/>
      <c r="B30" s="20" t="s">
        <v>29</v>
      </c>
      <c r="C30" s="20"/>
      <c r="D30" s="13">
        <v>0.11</v>
      </c>
      <c r="E30" s="21"/>
      <c r="F30" s="32"/>
      <c r="G30" s="28">
        <f>SUM(G31:G34)*D30/100%</f>
        <v>0</v>
      </c>
      <c r="H30" s="29">
        <f>G30*5/100%</f>
        <v>0</v>
      </c>
    </row>
    <row r="31" spans="1:10" ht="198.75" customHeight="1" x14ac:dyDescent="0.25">
      <c r="A31" s="1">
        <v>21</v>
      </c>
      <c r="B31" s="17" t="s">
        <v>30</v>
      </c>
      <c r="C31" s="17" t="s">
        <v>69</v>
      </c>
      <c r="D31" s="18">
        <v>0.3</v>
      </c>
      <c r="E31" s="16">
        <f t="shared" si="0"/>
        <v>0.06</v>
      </c>
      <c r="F31" s="26">
        <v>0</v>
      </c>
      <c r="G31" s="31">
        <f t="shared" si="1"/>
        <v>0</v>
      </c>
      <c r="H31" s="31"/>
      <c r="I31" s="62" t="s">
        <v>159</v>
      </c>
    </row>
    <row r="32" spans="1:10" ht="81" customHeight="1" x14ac:dyDescent="0.25">
      <c r="A32" s="1">
        <v>22</v>
      </c>
      <c r="B32" s="17" t="s">
        <v>31</v>
      </c>
      <c r="C32" s="17" t="s">
        <v>70</v>
      </c>
      <c r="D32" s="18">
        <v>0.2</v>
      </c>
      <c r="E32" s="16">
        <f t="shared" si="0"/>
        <v>0.04</v>
      </c>
      <c r="F32" s="26">
        <v>0</v>
      </c>
      <c r="G32" s="31">
        <f t="shared" si="1"/>
        <v>0</v>
      </c>
      <c r="H32" s="31"/>
      <c r="I32" s="62" t="s">
        <v>160</v>
      </c>
    </row>
    <row r="33" spans="1:9" ht="176.25" customHeight="1" x14ac:dyDescent="0.25">
      <c r="A33" s="1">
        <v>23</v>
      </c>
      <c r="B33" s="17" t="s">
        <v>32</v>
      </c>
      <c r="C33" s="17" t="s">
        <v>71</v>
      </c>
      <c r="D33" s="18">
        <v>0.2</v>
      </c>
      <c r="E33" s="16">
        <f t="shared" si="0"/>
        <v>0.04</v>
      </c>
      <c r="F33" s="26"/>
      <c r="G33" s="31">
        <f t="shared" si="1"/>
        <v>0</v>
      </c>
      <c r="H33" s="31"/>
      <c r="I33" s="62" t="s">
        <v>161</v>
      </c>
    </row>
    <row r="34" spans="1:9" ht="80.25" customHeight="1" x14ac:dyDescent="0.25">
      <c r="A34" s="1">
        <v>24</v>
      </c>
      <c r="B34" s="17" t="s">
        <v>33</v>
      </c>
      <c r="C34" s="17" t="s">
        <v>72</v>
      </c>
      <c r="D34" s="18">
        <v>0.3</v>
      </c>
      <c r="E34" s="16">
        <f t="shared" si="0"/>
        <v>0.06</v>
      </c>
      <c r="F34" s="26"/>
      <c r="G34" s="31">
        <f t="shared" si="1"/>
        <v>0</v>
      </c>
      <c r="H34" s="31"/>
      <c r="I34" s="60" t="s">
        <v>162</v>
      </c>
    </row>
    <row r="35" spans="1:9" s="3" customFormat="1" ht="18" customHeight="1" x14ac:dyDescent="0.25">
      <c r="A35" s="2"/>
      <c r="B35" s="20" t="s">
        <v>34</v>
      </c>
      <c r="C35" s="20"/>
      <c r="D35" s="13">
        <v>0.1</v>
      </c>
      <c r="E35" s="21"/>
      <c r="F35" s="32"/>
      <c r="G35" s="28">
        <f>SUM(G36:G39)*D35/100%</f>
        <v>0</v>
      </c>
      <c r="H35" s="29">
        <f>G35*5/100%</f>
        <v>0</v>
      </c>
    </row>
    <row r="36" spans="1:9" ht="147.75" customHeight="1" x14ac:dyDescent="0.25">
      <c r="A36" s="1">
        <v>25</v>
      </c>
      <c r="B36" s="17" t="s">
        <v>35</v>
      </c>
      <c r="C36" s="17" t="s">
        <v>73</v>
      </c>
      <c r="D36" s="18">
        <v>0.2</v>
      </c>
      <c r="E36" s="16">
        <f t="shared" si="0"/>
        <v>0.04</v>
      </c>
      <c r="F36" s="26"/>
      <c r="G36" s="31">
        <f t="shared" si="1"/>
        <v>0</v>
      </c>
      <c r="H36" s="31"/>
      <c r="I36" s="62" t="s">
        <v>163</v>
      </c>
    </row>
    <row r="37" spans="1:9" ht="240" x14ac:dyDescent="0.25">
      <c r="A37" s="1">
        <v>26</v>
      </c>
      <c r="B37" s="17" t="s">
        <v>36</v>
      </c>
      <c r="C37" s="17" t="s">
        <v>74</v>
      </c>
      <c r="D37" s="18">
        <v>0.25</v>
      </c>
      <c r="E37" s="16">
        <f t="shared" si="0"/>
        <v>0.05</v>
      </c>
      <c r="F37" s="26">
        <v>0</v>
      </c>
      <c r="G37" s="31">
        <f t="shared" si="1"/>
        <v>0</v>
      </c>
      <c r="H37" s="31"/>
      <c r="I37" s="62" t="s">
        <v>164</v>
      </c>
    </row>
    <row r="38" spans="1:9" ht="180" x14ac:dyDescent="0.25">
      <c r="A38" s="1">
        <v>27</v>
      </c>
      <c r="B38" s="17" t="s">
        <v>37</v>
      </c>
      <c r="C38" s="19" t="s">
        <v>75</v>
      </c>
      <c r="D38" s="18">
        <v>0.25</v>
      </c>
      <c r="E38" s="16">
        <f t="shared" si="0"/>
        <v>0.05</v>
      </c>
      <c r="F38" s="26">
        <v>0</v>
      </c>
      <c r="G38" s="31">
        <f t="shared" si="1"/>
        <v>0</v>
      </c>
      <c r="H38" s="31"/>
      <c r="I38" s="62" t="s">
        <v>165</v>
      </c>
    </row>
    <row r="39" spans="1:9" ht="102.75" customHeight="1" x14ac:dyDescent="0.25">
      <c r="A39" s="1">
        <v>28</v>
      </c>
      <c r="B39" s="17" t="s">
        <v>38</v>
      </c>
      <c r="C39" s="14" t="s">
        <v>76</v>
      </c>
      <c r="D39" s="18">
        <v>0.3</v>
      </c>
      <c r="E39" s="16">
        <f t="shared" si="0"/>
        <v>0.06</v>
      </c>
      <c r="F39" s="26">
        <v>0</v>
      </c>
      <c r="G39" s="31">
        <f t="shared" si="1"/>
        <v>0</v>
      </c>
      <c r="H39" s="31"/>
      <c r="I39" s="60" t="s">
        <v>166</v>
      </c>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0.2828</v>
      </c>
      <c r="H48" s="42">
        <f>+H5+H17+H23+H30+H35+H40</f>
        <v>1.4139999999999999</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E</v>
      </c>
    </row>
  </sheetData>
  <mergeCells count="2">
    <mergeCell ref="A1:H1"/>
    <mergeCell ref="F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F8CBF-123D-4C5B-A4BE-F3C1339FE838}">
  <sheetPr>
    <tabColor theme="6"/>
  </sheetPr>
  <dimension ref="A1:J50"/>
  <sheetViews>
    <sheetView topLeftCell="C44" zoomScale="60" zoomScaleNormal="60" workbookViewId="0">
      <selection activeCell="E62" sqref="E62"/>
    </sheetView>
  </sheetViews>
  <sheetFormatPr defaultRowHeight="15" x14ac:dyDescent="0.25"/>
  <cols>
    <col min="2" max="2" width="58.42578125" style="9" customWidth="1"/>
    <col min="3" max="3" width="88.7109375" style="9" customWidth="1"/>
    <col min="4" max="4" width="9.140625" style="9"/>
    <col min="5" max="5" width="11.42578125" style="9" customWidth="1"/>
    <col min="6" max="6" width="6.42578125" style="5" customWidth="1"/>
    <col min="7" max="8" width="10.42578125" style="7" customWidth="1"/>
    <col min="9" max="9" width="24.7109375" customWidth="1"/>
    <col min="10" max="10" width="15.140625" customWidth="1"/>
  </cols>
  <sheetData>
    <row r="1" spans="1:10" x14ac:dyDescent="0.25">
      <c r="A1" s="68" t="s">
        <v>167</v>
      </c>
      <c r="B1" s="68"/>
      <c r="C1" s="68"/>
      <c r="D1" s="68"/>
      <c r="E1" s="68"/>
      <c r="F1" s="68"/>
      <c r="G1" s="68"/>
      <c r="H1" s="68"/>
    </row>
    <row r="2" spans="1:10" x14ac:dyDescent="0.25">
      <c r="C2" s="24"/>
      <c r="D2"/>
      <c r="E2"/>
      <c r="F2" s="25"/>
    </row>
    <row r="3" spans="1:10" s="4" customFormat="1" x14ac:dyDescent="0.25">
      <c r="A3" s="8" t="s">
        <v>0</v>
      </c>
      <c r="B3" s="10" t="s">
        <v>1</v>
      </c>
      <c r="C3" s="11"/>
      <c r="D3" s="10" t="s">
        <v>2</v>
      </c>
      <c r="E3" s="10" t="s">
        <v>45</v>
      </c>
      <c r="F3" s="67" t="s">
        <v>2</v>
      </c>
      <c r="G3" s="67"/>
      <c r="H3" s="10" t="s">
        <v>49</v>
      </c>
    </row>
    <row r="4" spans="1:10" x14ac:dyDescent="0.25">
      <c r="B4" s="9" t="s">
        <v>3</v>
      </c>
      <c r="F4" s="26" t="s">
        <v>46</v>
      </c>
      <c r="G4" s="27"/>
      <c r="H4" s="27"/>
    </row>
    <row r="5" spans="1:10" s="3" customFormat="1" x14ac:dyDescent="0.25">
      <c r="B5" s="12" t="s">
        <v>4</v>
      </c>
      <c r="C5" s="12"/>
      <c r="D5" s="13">
        <v>0.24</v>
      </c>
      <c r="E5" s="13"/>
      <c r="F5" s="26"/>
      <c r="G5" s="28">
        <f>SUM(G6:G16)*D5/100%</f>
        <v>5.6160000000000002E-2</v>
      </c>
      <c r="H5" s="29">
        <f>G5*5/100%</f>
        <v>0.28079999999999999</v>
      </c>
    </row>
    <row r="6" spans="1:10" s="1" customFormat="1" ht="183" customHeight="1" x14ac:dyDescent="0.25">
      <c r="A6" s="1">
        <v>1</v>
      </c>
      <c r="B6" s="14" t="s">
        <v>5</v>
      </c>
      <c r="C6" s="14" t="s">
        <v>82</v>
      </c>
      <c r="D6" s="15">
        <v>0.17</v>
      </c>
      <c r="E6" s="16">
        <f>D6/5</f>
        <v>3.4000000000000002E-2</v>
      </c>
      <c r="F6" s="30">
        <v>1</v>
      </c>
      <c r="G6" s="31">
        <f>F6*E6</f>
        <v>3.4000000000000002E-2</v>
      </c>
      <c r="H6" s="31"/>
      <c r="I6" s="63" t="s">
        <v>168</v>
      </c>
      <c r="J6" s="65"/>
    </row>
    <row r="7" spans="1:10" ht="215.25" customHeight="1" x14ac:dyDescent="0.25">
      <c r="A7" s="1">
        <v>2</v>
      </c>
      <c r="B7" s="17" t="s">
        <v>6</v>
      </c>
      <c r="C7" s="17" t="s">
        <v>51</v>
      </c>
      <c r="D7" s="18">
        <v>0.14000000000000001</v>
      </c>
      <c r="E7" s="16">
        <f t="shared" ref="E7:E42" si="0">D7/5</f>
        <v>2.8000000000000004E-2</v>
      </c>
      <c r="F7" s="26">
        <v>0</v>
      </c>
      <c r="G7" s="31">
        <f t="shared" ref="G7:G42" si="1">F7*E7</f>
        <v>0</v>
      </c>
      <c r="H7" s="31"/>
      <c r="I7" s="62" t="s">
        <v>169</v>
      </c>
    </row>
    <row r="8" spans="1:10" ht="212.25" customHeight="1" x14ac:dyDescent="0.25">
      <c r="A8" s="1">
        <v>3</v>
      </c>
      <c r="B8" s="17" t="s">
        <v>7</v>
      </c>
      <c r="C8" s="17" t="s">
        <v>52</v>
      </c>
      <c r="D8" s="18">
        <v>7.0000000000000007E-2</v>
      </c>
      <c r="E8" s="16">
        <f t="shared" si="0"/>
        <v>1.4000000000000002E-2</v>
      </c>
      <c r="F8" s="26">
        <v>0</v>
      </c>
      <c r="G8" s="31">
        <f t="shared" si="1"/>
        <v>0</v>
      </c>
      <c r="H8" s="31"/>
      <c r="I8" s="62" t="s">
        <v>170</v>
      </c>
    </row>
    <row r="9" spans="1:10" ht="150.75" customHeight="1" x14ac:dyDescent="0.25">
      <c r="A9" s="1">
        <v>4</v>
      </c>
      <c r="B9" s="17" t="s">
        <v>8</v>
      </c>
      <c r="C9" s="17" t="s">
        <v>63</v>
      </c>
      <c r="D9" s="18">
        <v>0.14000000000000001</v>
      </c>
      <c r="E9" s="16">
        <f t="shared" si="0"/>
        <v>2.8000000000000004E-2</v>
      </c>
      <c r="F9" s="26">
        <v>4</v>
      </c>
      <c r="G9" s="31">
        <f t="shared" si="1"/>
        <v>0.11200000000000002</v>
      </c>
      <c r="H9" s="31"/>
      <c r="I9" s="62" t="s">
        <v>171</v>
      </c>
    </row>
    <row r="10" spans="1:10" ht="19.5" customHeight="1" x14ac:dyDescent="0.25">
      <c r="A10" s="1"/>
      <c r="B10" s="9" t="s">
        <v>10</v>
      </c>
      <c r="E10" s="16"/>
      <c r="F10" s="26"/>
      <c r="G10" s="31"/>
      <c r="H10" s="31"/>
    </row>
    <row r="11" spans="1:10" ht="172.5" customHeight="1" x14ac:dyDescent="0.25">
      <c r="A11" s="1">
        <v>5</v>
      </c>
      <c r="B11" s="17" t="s">
        <v>9</v>
      </c>
      <c r="C11" s="17" t="s">
        <v>80</v>
      </c>
      <c r="D11" s="18">
        <v>0.1</v>
      </c>
      <c r="E11" s="16">
        <f t="shared" si="0"/>
        <v>0.02</v>
      </c>
      <c r="F11" s="26">
        <v>1</v>
      </c>
      <c r="G11" s="31">
        <f t="shared" si="1"/>
        <v>0.02</v>
      </c>
      <c r="H11" s="31"/>
      <c r="I11" s="62" t="s">
        <v>172</v>
      </c>
      <c r="J11" s="62" t="s">
        <v>173</v>
      </c>
    </row>
    <row r="12" spans="1:10" ht="15" customHeight="1" x14ac:dyDescent="0.25">
      <c r="A12" s="1"/>
      <c r="B12" s="9" t="s">
        <v>11</v>
      </c>
      <c r="E12" s="16"/>
      <c r="F12" s="26"/>
      <c r="G12" s="31"/>
      <c r="H12" s="31"/>
    </row>
    <row r="13" spans="1:10" ht="209.25" customHeight="1" x14ac:dyDescent="0.25">
      <c r="A13" s="1">
        <v>6</v>
      </c>
      <c r="B13" s="17" t="s">
        <v>12</v>
      </c>
      <c r="C13" s="19" t="s">
        <v>64</v>
      </c>
      <c r="D13" s="18">
        <v>0.17</v>
      </c>
      <c r="E13" s="16">
        <f t="shared" si="0"/>
        <v>3.4000000000000002E-2</v>
      </c>
      <c r="F13" s="26">
        <v>2</v>
      </c>
      <c r="G13" s="31">
        <f t="shared" si="1"/>
        <v>6.8000000000000005E-2</v>
      </c>
      <c r="H13" s="31"/>
      <c r="I13" s="62" t="s">
        <v>174</v>
      </c>
      <c r="J13" s="62"/>
    </row>
    <row r="14" spans="1:10" ht="150.75" customHeight="1" x14ac:dyDescent="0.25">
      <c r="A14" s="1">
        <v>7</v>
      </c>
      <c r="B14" s="17" t="s">
        <v>13</v>
      </c>
      <c r="C14" s="17" t="s">
        <v>65</v>
      </c>
      <c r="D14" s="18">
        <v>7.0000000000000007E-2</v>
      </c>
      <c r="E14" s="16">
        <f t="shared" si="0"/>
        <v>1.4000000000000002E-2</v>
      </c>
      <c r="F14" s="26">
        <v>0</v>
      </c>
      <c r="G14" s="31">
        <f t="shared" si="1"/>
        <v>0</v>
      </c>
      <c r="H14" s="31"/>
      <c r="I14" s="62" t="s">
        <v>175</v>
      </c>
      <c r="J14" s="62"/>
    </row>
    <row r="15" spans="1:10" ht="150" x14ac:dyDescent="0.25">
      <c r="A15" s="1">
        <v>8</v>
      </c>
      <c r="B15" s="17" t="s">
        <v>14</v>
      </c>
      <c r="C15" s="19" t="s">
        <v>66</v>
      </c>
      <c r="D15" s="18">
        <v>7.0000000000000007E-2</v>
      </c>
      <c r="E15" s="16">
        <f t="shared" si="0"/>
        <v>1.4000000000000002E-2</v>
      </c>
      <c r="F15" s="26">
        <v>0</v>
      </c>
      <c r="G15" s="31">
        <f t="shared" si="1"/>
        <v>0</v>
      </c>
      <c r="H15" s="31"/>
      <c r="I15" s="62" t="s">
        <v>176</v>
      </c>
    </row>
    <row r="16" spans="1:10" ht="175.5" customHeight="1" x14ac:dyDescent="0.25">
      <c r="A16" s="1">
        <v>9</v>
      </c>
      <c r="B16" s="17" t="s">
        <v>15</v>
      </c>
      <c r="C16" s="17" t="s">
        <v>67</v>
      </c>
      <c r="D16" s="18">
        <v>7.0000000000000007E-2</v>
      </c>
      <c r="E16" s="16">
        <f t="shared" si="0"/>
        <v>1.4000000000000002E-2</v>
      </c>
      <c r="F16" s="26">
        <v>0</v>
      </c>
      <c r="G16" s="31">
        <f t="shared" si="1"/>
        <v>0</v>
      </c>
      <c r="H16" s="31"/>
      <c r="I16" s="62" t="s">
        <v>177</v>
      </c>
    </row>
    <row r="17" spans="1:10" s="3" customFormat="1" ht="17.25" customHeight="1" x14ac:dyDescent="0.25">
      <c r="A17" s="2"/>
      <c r="B17" s="20" t="s">
        <v>16</v>
      </c>
      <c r="C17" s="20"/>
      <c r="D17" s="13">
        <v>0.25</v>
      </c>
      <c r="E17" s="21"/>
      <c r="F17" s="32"/>
      <c r="G17" s="28">
        <f>SUM(G18:G22)*D17/100%</f>
        <v>7.4999999999999997E-2</v>
      </c>
      <c r="H17" s="29">
        <f>G17*5/100%</f>
        <v>0.375</v>
      </c>
    </row>
    <row r="18" spans="1:10" ht="162.75" customHeight="1" x14ac:dyDescent="0.25">
      <c r="A18" s="1">
        <v>10</v>
      </c>
      <c r="B18" s="17" t="s">
        <v>17</v>
      </c>
      <c r="C18" s="17" t="s">
        <v>53</v>
      </c>
      <c r="D18" s="18">
        <v>0.1</v>
      </c>
      <c r="E18" s="16">
        <f t="shared" si="0"/>
        <v>0.02</v>
      </c>
      <c r="F18" s="26">
        <v>0</v>
      </c>
      <c r="G18" s="31">
        <f t="shared" si="1"/>
        <v>0</v>
      </c>
      <c r="H18" s="31"/>
      <c r="I18" s="62" t="s">
        <v>178</v>
      </c>
    </row>
    <row r="19" spans="1:10" ht="203.25" customHeight="1" x14ac:dyDescent="0.25">
      <c r="A19" s="1">
        <v>11</v>
      </c>
      <c r="B19" s="17" t="s">
        <v>18</v>
      </c>
      <c r="C19" s="17" t="s">
        <v>54</v>
      </c>
      <c r="D19" s="18">
        <v>0.2</v>
      </c>
      <c r="E19" s="16">
        <f t="shared" si="0"/>
        <v>0.04</v>
      </c>
      <c r="F19" s="26">
        <v>0</v>
      </c>
      <c r="G19" s="31">
        <f t="shared" si="1"/>
        <v>0</v>
      </c>
      <c r="H19" s="31"/>
      <c r="I19" s="62" t="s">
        <v>179</v>
      </c>
      <c r="J19" s="62"/>
    </row>
    <row r="20" spans="1:10" ht="158.25" customHeight="1" x14ac:dyDescent="0.25">
      <c r="A20" s="1">
        <v>12</v>
      </c>
      <c r="B20" s="17" t="s">
        <v>19</v>
      </c>
      <c r="C20" s="49" t="s">
        <v>55</v>
      </c>
      <c r="D20" s="18">
        <v>0.2</v>
      </c>
      <c r="E20" s="16">
        <f t="shared" si="0"/>
        <v>0.04</v>
      </c>
      <c r="F20" s="26">
        <v>0</v>
      </c>
      <c r="G20" s="31">
        <f t="shared" si="1"/>
        <v>0</v>
      </c>
      <c r="H20" s="31"/>
      <c r="I20" s="60" t="s">
        <v>180</v>
      </c>
    </row>
    <row r="21" spans="1:10" ht="135" x14ac:dyDescent="0.25">
      <c r="A21" s="1">
        <v>13</v>
      </c>
      <c r="B21" s="17" t="s">
        <v>20</v>
      </c>
      <c r="C21" s="19" t="s">
        <v>79</v>
      </c>
      <c r="D21" s="18">
        <v>0.2</v>
      </c>
      <c r="E21" s="16">
        <f t="shared" si="0"/>
        <v>0.04</v>
      </c>
      <c r="F21" s="26">
        <v>0</v>
      </c>
      <c r="G21" s="31">
        <f t="shared" si="1"/>
        <v>0</v>
      </c>
      <c r="H21" s="31"/>
      <c r="I21" s="62" t="s">
        <v>181</v>
      </c>
      <c r="J21" s="62"/>
    </row>
    <row r="22" spans="1:10" ht="135" x14ac:dyDescent="0.25">
      <c r="A22" s="1">
        <v>14</v>
      </c>
      <c r="B22" s="17" t="s">
        <v>21</v>
      </c>
      <c r="C22" s="19" t="s">
        <v>56</v>
      </c>
      <c r="D22" s="18">
        <v>0.3</v>
      </c>
      <c r="E22" s="16">
        <f t="shared" si="0"/>
        <v>0.06</v>
      </c>
      <c r="F22" s="26">
        <v>5</v>
      </c>
      <c r="G22" s="31">
        <f>F22*E22</f>
        <v>0.3</v>
      </c>
      <c r="H22" s="31"/>
      <c r="I22" s="62"/>
    </row>
    <row r="23" spans="1:10" s="3" customFormat="1" x14ac:dyDescent="0.25">
      <c r="B23" s="22" t="s">
        <v>22</v>
      </c>
      <c r="C23" s="22"/>
      <c r="D23" s="13">
        <v>0.18</v>
      </c>
      <c r="E23" s="21"/>
      <c r="F23" s="32"/>
      <c r="G23" s="28">
        <f>SUM(G24:G29)*D23/100%</f>
        <v>3.3119999999999997E-2</v>
      </c>
      <c r="H23" s="29">
        <f>G23*5/100%</f>
        <v>0.16559999999999997</v>
      </c>
    </row>
    <row r="24" spans="1:10" ht="135" x14ac:dyDescent="0.25">
      <c r="A24" s="1">
        <v>15</v>
      </c>
      <c r="B24" s="17" t="s">
        <v>23</v>
      </c>
      <c r="C24" s="19" t="s">
        <v>58</v>
      </c>
      <c r="D24" s="18">
        <v>0.15</v>
      </c>
      <c r="E24" s="16">
        <f t="shared" si="0"/>
        <v>0.03</v>
      </c>
      <c r="F24" s="26">
        <v>1</v>
      </c>
      <c r="G24" s="31">
        <f t="shared" si="1"/>
        <v>0.03</v>
      </c>
      <c r="H24" s="31"/>
      <c r="I24" s="62" t="s">
        <v>182</v>
      </c>
      <c r="J24" s="62"/>
    </row>
    <row r="25" spans="1:10" ht="120" x14ac:dyDescent="0.25">
      <c r="A25" s="1">
        <v>16</v>
      </c>
      <c r="B25" s="17" t="s">
        <v>24</v>
      </c>
      <c r="C25" s="19" t="s">
        <v>59</v>
      </c>
      <c r="D25" s="18">
        <v>0.23</v>
      </c>
      <c r="E25" s="16">
        <f t="shared" si="0"/>
        <v>4.5999999999999999E-2</v>
      </c>
      <c r="F25" s="26">
        <v>2</v>
      </c>
      <c r="G25" s="31">
        <f t="shared" si="1"/>
        <v>9.1999999999999998E-2</v>
      </c>
      <c r="H25" s="31"/>
      <c r="I25" s="62" t="s">
        <v>183</v>
      </c>
    </row>
    <row r="26" spans="1:10" ht="158.25" customHeight="1" x14ac:dyDescent="0.25">
      <c r="A26" s="1">
        <v>17</v>
      </c>
      <c r="B26" s="17" t="s">
        <v>25</v>
      </c>
      <c r="C26" s="17" t="s">
        <v>60</v>
      </c>
      <c r="D26" s="18">
        <v>0.2</v>
      </c>
      <c r="E26" s="16">
        <f t="shared" si="0"/>
        <v>0.04</v>
      </c>
      <c r="F26" s="26">
        <v>1</v>
      </c>
      <c r="G26" s="31">
        <f t="shared" si="1"/>
        <v>0.04</v>
      </c>
      <c r="H26" s="31"/>
      <c r="I26" s="62" t="s">
        <v>184</v>
      </c>
    </row>
    <row r="27" spans="1:10" ht="135" x14ac:dyDescent="0.25">
      <c r="A27" s="1">
        <v>18</v>
      </c>
      <c r="B27" s="17" t="s">
        <v>26</v>
      </c>
      <c r="C27" s="19" t="s">
        <v>61</v>
      </c>
      <c r="D27" s="18">
        <v>0.2</v>
      </c>
      <c r="E27" s="16">
        <f t="shared" si="0"/>
        <v>0.04</v>
      </c>
      <c r="F27" s="26">
        <v>0</v>
      </c>
      <c r="G27" s="31">
        <f t="shared" si="1"/>
        <v>0</v>
      </c>
      <c r="H27" s="31"/>
      <c r="I27" s="62" t="s">
        <v>185</v>
      </c>
    </row>
    <row r="28" spans="1:10" ht="226.5" customHeight="1" x14ac:dyDescent="0.25">
      <c r="A28" s="1">
        <v>19</v>
      </c>
      <c r="B28" s="17" t="s">
        <v>27</v>
      </c>
      <c r="C28" s="17" t="s">
        <v>62</v>
      </c>
      <c r="D28" s="18">
        <v>0.11</v>
      </c>
      <c r="E28" s="16">
        <f t="shared" si="0"/>
        <v>2.1999999999999999E-2</v>
      </c>
      <c r="F28" s="26">
        <v>1</v>
      </c>
      <c r="G28" s="31">
        <f t="shared" si="1"/>
        <v>2.1999999999999999E-2</v>
      </c>
      <c r="H28" s="31"/>
      <c r="I28" s="62" t="s">
        <v>186</v>
      </c>
    </row>
    <row r="29" spans="1:10" ht="154.5" customHeight="1" x14ac:dyDescent="0.25">
      <c r="A29" s="1">
        <v>20</v>
      </c>
      <c r="B29" s="17" t="s">
        <v>28</v>
      </c>
      <c r="C29" s="17" t="s">
        <v>68</v>
      </c>
      <c r="D29" s="18">
        <v>0.11</v>
      </c>
      <c r="E29" s="16">
        <f t="shared" si="0"/>
        <v>2.1999999999999999E-2</v>
      </c>
      <c r="F29" s="26">
        <v>0</v>
      </c>
      <c r="G29" s="31">
        <f t="shared" si="1"/>
        <v>0</v>
      </c>
      <c r="H29" s="31"/>
      <c r="I29" s="62" t="s">
        <v>185</v>
      </c>
    </row>
    <row r="30" spans="1:10" s="3" customFormat="1" ht="21.75" customHeight="1" x14ac:dyDescent="0.25">
      <c r="A30" s="2"/>
      <c r="B30" s="20" t="s">
        <v>29</v>
      </c>
      <c r="C30" s="20"/>
      <c r="D30" s="13">
        <v>0.11</v>
      </c>
      <c r="E30" s="21"/>
      <c r="F30" s="32"/>
      <c r="G30" s="28">
        <f>SUM(G31:G34)*D30/100%</f>
        <v>2.64E-2</v>
      </c>
      <c r="H30" s="29">
        <f>G30*5/100%</f>
        <v>0.13200000000000001</v>
      </c>
    </row>
    <row r="31" spans="1:10" ht="198.75" customHeight="1" x14ac:dyDescent="0.25">
      <c r="A31" s="1">
        <v>21</v>
      </c>
      <c r="B31" s="17" t="s">
        <v>30</v>
      </c>
      <c r="C31" s="17" t="s">
        <v>69</v>
      </c>
      <c r="D31" s="18">
        <v>0.3</v>
      </c>
      <c r="E31" s="16">
        <f t="shared" si="0"/>
        <v>0.06</v>
      </c>
      <c r="F31" s="26">
        <v>0</v>
      </c>
      <c r="G31" s="31">
        <f t="shared" si="1"/>
        <v>0</v>
      </c>
      <c r="H31" s="31"/>
      <c r="I31" s="62" t="s">
        <v>187</v>
      </c>
    </row>
    <row r="32" spans="1:10" ht="135.75" customHeight="1" x14ac:dyDescent="0.25">
      <c r="A32" s="1">
        <v>22</v>
      </c>
      <c r="B32" s="17" t="s">
        <v>31</v>
      </c>
      <c r="C32" s="17" t="s">
        <v>70</v>
      </c>
      <c r="D32" s="18">
        <v>0.2</v>
      </c>
      <c r="E32" s="16">
        <f t="shared" si="0"/>
        <v>0.04</v>
      </c>
      <c r="F32" s="26">
        <v>2</v>
      </c>
      <c r="G32" s="31">
        <f t="shared" si="1"/>
        <v>0.08</v>
      </c>
      <c r="H32" s="31"/>
      <c r="I32" s="62" t="s">
        <v>188</v>
      </c>
    </row>
    <row r="33" spans="1:9" ht="186" customHeight="1" x14ac:dyDescent="0.25">
      <c r="A33" s="1">
        <v>23</v>
      </c>
      <c r="B33" s="17" t="s">
        <v>32</v>
      </c>
      <c r="C33" s="17" t="s">
        <v>71</v>
      </c>
      <c r="D33" s="18">
        <v>0.2</v>
      </c>
      <c r="E33" s="16">
        <f t="shared" si="0"/>
        <v>0.04</v>
      </c>
      <c r="F33" s="26">
        <v>4</v>
      </c>
      <c r="G33" s="31">
        <f t="shared" si="1"/>
        <v>0.16</v>
      </c>
      <c r="H33" s="31"/>
      <c r="I33" s="62" t="s">
        <v>189</v>
      </c>
    </row>
    <row r="34" spans="1:9" ht="123.75" customHeight="1" x14ac:dyDescent="0.25">
      <c r="A34" s="1">
        <v>24</v>
      </c>
      <c r="B34" s="17" t="s">
        <v>33</v>
      </c>
      <c r="C34" s="17" t="s">
        <v>72</v>
      </c>
      <c r="D34" s="18">
        <v>0.3</v>
      </c>
      <c r="E34" s="16">
        <f t="shared" si="0"/>
        <v>0.06</v>
      </c>
      <c r="F34" s="26">
        <v>0</v>
      </c>
      <c r="G34" s="31">
        <f t="shared" si="1"/>
        <v>0</v>
      </c>
      <c r="H34" s="31"/>
      <c r="I34" s="62" t="s">
        <v>190</v>
      </c>
    </row>
    <row r="35" spans="1:9" s="3" customFormat="1" ht="18" customHeight="1" x14ac:dyDescent="0.25">
      <c r="A35" s="2"/>
      <c r="B35" s="20" t="s">
        <v>34</v>
      </c>
      <c r="C35" s="20"/>
      <c r="D35" s="13">
        <v>0.1</v>
      </c>
      <c r="E35" s="21"/>
      <c r="F35" s="32"/>
      <c r="G35" s="28">
        <f>SUM(G36:G39)*D35/100%</f>
        <v>0</v>
      </c>
      <c r="H35" s="29">
        <f>G35*5/100%</f>
        <v>0</v>
      </c>
    </row>
    <row r="36" spans="1:9" ht="147.75" customHeight="1" x14ac:dyDescent="0.25">
      <c r="A36" s="1">
        <v>25</v>
      </c>
      <c r="B36" s="17" t="s">
        <v>35</v>
      </c>
      <c r="C36" s="17" t="s">
        <v>73</v>
      </c>
      <c r="D36" s="18">
        <v>0.2</v>
      </c>
      <c r="E36" s="16">
        <f t="shared" si="0"/>
        <v>0.04</v>
      </c>
      <c r="F36" s="26">
        <v>0</v>
      </c>
      <c r="G36" s="31">
        <f t="shared" si="1"/>
        <v>0</v>
      </c>
      <c r="H36" s="31"/>
      <c r="I36" s="62"/>
    </row>
    <row r="37" spans="1:9" ht="240" x14ac:dyDescent="0.25">
      <c r="A37" s="1">
        <v>26</v>
      </c>
      <c r="B37" s="17" t="s">
        <v>36</v>
      </c>
      <c r="C37" s="17" t="s">
        <v>74</v>
      </c>
      <c r="D37" s="18">
        <v>0.25</v>
      </c>
      <c r="E37" s="16">
        <f t="shared" si="0"/>
        <v>0.05</v>
      </c>
      <c r="F37" s="26">
        <v>0</v>
      </c>
      <c r="G37" s="31">
        <f t="shared" si="1"/>
        <v>0</v>
      </c>
      <c r="H37" s="31"/>
      <c r="I37" s="62"/>
    </row>
    <row r="38" spans="1:9" ht="180" x14ac:dyDescent="0.25">
      <c r="A38" s="1">
        <v>27</v>
      </c>
      <c r="B38" s="17" t="s">
        <v>37</v>
      </c>
      <c r="C38" s="19" t="s">
        <v>75</v>
      </c>
      <c r="D38" s="18">
        <v>0.25</v>
      </c>
      <c r="E38" s="16">
        <f t="shared" si="0"/>
        <v>0.05</v>
      </c>
      <c r="F38" s="26">
        <v>0</v>
      </c>
      <c r="G38" s="31">
        <f t="shared" si="1"/>
        <v>0</v>
      </c>
      <c r="H38" s="31"/>
      <c r="I38" s="62"/>
    </row>
    <row r="39" spans="1:9" ht="102.75" customHeight="1" x14ac:dyDescent="0.25">
      <c r="A39" s="1">
        <v>28</v>
      </c>
      <c r="B39" s="17" t="s">
        <v>38</v>
      </c>
      <c r="C39" s="14" t="s">
        <v>76</v>
      </c>
      <c r="D39" s="18">
        <v>0.3</v>
      </c>
      <c r="E39" s="16">
        <f t="shared" si="0"/>
        <v>0.06</v>
      </c>
      <c r="F39" s="26">
        <v>0</v>
      </c>
      <c r="G39" s="31">
        <f t="shared" si="1"/>
        <v>0</v>
      </c>
      <c r="H39" s="31"/>
      <c r="I39" s="60"/>
    </row>
    <row r="40" spans="1:9" s="3" customFormat="1" ht="19.5" customHeight="1" x14ac:dyDescent="0.25">
      <c r="A40" s="2"/>
      <c r="B40" s="20" t="s">
        <v>39</v>
      </c>
      <c r="C40" s="20"/>
      <c r="D40" s="13">
        <v>0.12</v>
      </c>
      <c r="E40" s="21"/>
      <c r="F40" s="32"/>
      <c r="G40" s="28">
        <f>SUM(G41:G42)*D40/100%</f>
        <v>0</v>
      </c>
      <c r="H40" s="29">
        <f>G40*5/100%</f>
        <v>0</v>
      </c>
    </row>
    <row r="41" spans="1:9" ht="195" x14ac:dyDescent="0.25">
      <c r="A41" s="1">
        <v>29</v>
      </c>
      <c r="B41" s="17" t="s">
        <v>40</v>
      </c>
      <c r="C41" s="17" t="s">
        <v>77</v>
      </c>
      <c r="D41" s="18">
        <v>0.5</v>
      </c>
      <c r="E41" s="16">
        <f>D41/5</f>
        <v>0.1</v>
      </c>
      <c r="F41" s="26">
        <v>0</v>
      </c>
      <c r="G41" s="31">
        <f t="shared" si="1"/>
        <v>0</v>
      </c>
      <c r="H41" s="31"/>
    </row>
    <row r="42" spans="1:9" ht="240" x14ac:dyDescent="0.25">
      <c r="A42" s="1">
        <v>30</v>
      </c>
      <c r="B42" s="17" t="s">
        <v>41</v>
      </c>
      <c r="C42" s="17" t="s">
        <v>78</v>
      </c>
      <c r="D42" s="18">
        <v>0.5</v>
      </c>
      <c r="E42" s="16">
        <f t="shared" si="0"/>
        <v>0.1</v>
      </c>
      <c r="F42" s="26">
        <v>0</v>
      </c>
      <c r="G42" s="31">
        <f t="shared" si="1"/>
        <v>0</v>
      </c>
      <c r="H42" s="31"/>
    </row>
    <row r="43" spans="1:9" s="3" customFormat="1" x14ac:dyDescent="0.25">
      <c r="B43" s="22" t="s">
        <v>42</v>
      </c>
      <c r="C43" s="22"/>
      <c r="D43" s="12"/>
      <c r="E43" s="12"/>
      <c r="F43" s="32"/>
      <c r="G43" s="28"/>
      <c r="H43" s="28"/>
    </row>
    <row r="44" spans="1:9" ht="75" x14ac:dyDescent="0.25">
      <c r="A44" s="1">
        <v>31</v>
      </c>
      <c r="B44" s="19" t="s">
        <v>43</v>
      </c>
      <c r="C44" s="19"/>
      <c r="F44" s="26"/>
      <c r="G44" s="27"/>
      <c r="H44" s="27"/>
    </row>
    <row r="45" spans="1:9" x14ac:dyDescent="0.25">
      <c r="A45" s="1">
        <v>32</v>
      </c>
      <c r="B45" s="19" t="s">
        <v>44</v>
      </c>
      <c r="C45" s="19"/>
      <c r="F45" s="26"/>
      <c r="G45" s="27"/>
      <c r="H45" s="27"/>
    </row>
    <row r="46" spans="1:9" x14ac:dyDescent="0.25">
      <c r="F46" s="26"/>
      <c r="G46" s="27"/>
      <c r="H46" s="27"/>
    </row>
    <row r="47" spans="1:9" x14ac:dyDescent="0.25">
      <c r="F47" s="26"/>
      <c r="G47" s="27"/>
      <c r="H47" s="27"/>
    </row>
    <row r="48" spans="1:9" s="3" customFormat="1" x14ac:dyDescent="0.25">
      <c r="A48" s="37"/>
      <c r="B48" s="38" t="s">
        <v>47</v>
      </c>
      <c r="C48" s="39"/>
      <c r="D48" s="39"/>
      <c r="E48" s="39"/>
      <c r="F48" s="40"/>
      <c r="G48" s="41">
        <f>+G5+G17+G23+G30+G35+G40</f>
        <v>0.19067999999999999</v>
      </c>
      <c r="H48" s="42">
        <f>+H5+H17+H23+H30+H35+H40</f>
        <v>0.95339999999999991</v>
      </c>
    </row>
    <row r="49" spans="1:8" x14ac:dyDescent="0.25">
      <c r="A49" s="43"/>
      <c r="B49" s="44"/>
      <c r="C49" s="44"/>
      <c r="D49" s="44"/>
      <c r="E49" s="44"/>
      <c r="F49" s="45"/>
      <c r="G49" s="46"/>
      <c r="H49" s="46"/>
    </row>
    <row r="50" spans="1:8" s="3" customFormat="1" x14ac:dyDescent="0.25">
      <c r="A50" s="35"/>
      <c r="B50" s="47" t="s">
        <v>48</v>
      </c>
      <c r="C50" s="36"/>
      <c r="D50" s="36"/>
      <c r="E50" s="36"/>
      <c r="F50" s="33"/>
      <c r="G50" s="34"/>
      <c r="H50" s="48" t="str">
        <f>IF(H48&gt;=4.51, "A", IF(H48&gt;=4.01, "A-", IF(H48&gt;=3.51, "B", IF(H48&gt;=3.01, "B-", IF(H48&gt;=2.51, "C", IF(H48&gt;=2.01, "C-", IF(H48&gt;=1.51, "D", IF(H48&gt;=1.01, "E", IF(H48&gt;=0, "F")))))))))</f>
        <v>F</v>
      </c>
    </row>
  </sheetData>
  <mergeCells count="2">
    <mergeCell ref="A1:H1"/>
    <mergeCell ref="F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KEC. KUTASARI</vt:lpstr>
      <vt:lpstr>BAKEUDA</vt:lpstr>
      <vt:lpstr>DINKES</vt:lpstr>
      <vt:lpstr>DINPERTAN</vt:lpstr>
      <vt:lpstr>DINKOP UKM</vt:lpstr>
      <vt:lpstr>DPU - PR</vt:lpstr>
      <vt:lpstr>dinpermasdes</vt:lpstr>
      <vt:lpstr>KEC. KEJOBONG</vt:lpstr>
      <vt:lpstr>KEC. KARANGMONCOL</vt:lpstr>
      <vt:lpstr>KEC. KARANGREJA</vt:lpstr>
      <vt:lpstr>PANTI NUGROHO</vt:lpstr>
      <vt:lpstr>PUSK KEMANGKON</vt:lpstr>
      <vt:lpstr>PUSK KALIGONDANG</vt:lpstr>
      <vt:lpstr>PUSK. KARANGANYAR</vt:lpstr>
      <vt:lpstr>PUSK. MREBET</vt:lpstr>
      <vt:lpstr>PUSK. KALIMANAH</vt:lpstr>
      <vt:lpstr>PUSK KUTAWIS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ACER</cp:lastModifiedBy>
  <dcterms:created xsi:type="dcterms:W3CDTF">2025-08-01T03:50:56Z</dcterms:created>
  <dcterms:modified xsi:type="dcterms:W3CDTF">2025-09-11T02:14:47Z</dcterms:modified>
</cp:coreProperties>
</file>